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admin\Desktop\ITA-67\"/>
    </mc:Choice>
  </mc:AlternateContent>
  <xr:revisionPtr revIDLastSave="0" documentId="13_ncr:1_{174078BD-92D5-41B2-B331-85C0526974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วิเคราะห์ 68" sheetId="1" r:id="rId1"/>
    <sheet name="ตาราง1" sheetId="2" r:id="rId2"/>
    <sheet name="ตาราง2" sheetId="4" r:id="rId3"/>
    <sheet name="ตาราง3" sheetId="3" r:id="rId4"/>
  </sheets>
  <definedNames>
    <definedName name="_xlnm.Print_Area" localSheetId="0">'วิเคราะห์ 68'!$A$1:$L$47</definedName>
    <definedName name="_xlnm.Print_Titles" localSheetId="0">'วิเคราะห์ 68'!$3:$5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1" l="1"/>
  <c r="I46" i="1"/>
  <c r="H46" i="1"/>
  <c r="K24" i="1"/>
  <c r="K26" i="1"/>
  <c r="K32" i="1"/>
  <c r="K36" i="1"/>
  <c r="K19" i="1" l="1"/>
  <c r="L19" i="1" s="1"/>
  <c r="K17" i="1"/>
  <c r="L17" i="1" s="1"/>
  <c r="K44" i="1" l="1"/>
  <c r="L44" i="1" s="1"/>
  <c r="K42" i="1"/>
  <c r="L42" i="1" s="1"/>
  <c r="L32" i="1"/>
  <c r="K34" i="1"/>
  <c r="L34" i="1" s="1"/>
  <c r="K38" i="1"/>
  <c r="L38" i="1" s="1"/>
  <c r="L36" i="1"/>
  <c r="K30" i="1"/>
  <c r="L30" i="1" s="1"/>
  <c r="K28" i="1"/>
  <c r="L28" i="1" s="1"/>
  <c r="L26" i="1"/>
  <c r="L24" i="1"/>
  <c r="K22" i="1"/>
  <c r="L22" i="1" s="1"/>
  <c r="K15" i="1"/>
  <c r="L15" i="1" s="1"/>
  <c r="K13" i="1"/>
  <c r="L13" i="1" s="1"/>
  <c r="K9" i="1"/>
  <c r="L9" i="1" s="1"/>
  <c r="K7" i="1"/>
  <c r="L7" i="1" s="1"/>
  <c r="L11" i="1"/>
  <c r="B46" i="1" l="1"/>
  <c r="D46" i="1"/>
  <c r="E46" i="1"/>
  <c r="G46" i="1"/>
  <c r="K40" i="1"/>
  <c r="L40" i="1" l="1"/>
  <c r="K46" i="1"/>
  <c r="L46" i="1" s="1"/>
  <c r="G47" i="1"/>
  <c r="K47" i="1" l="1"/>
</calcChain>
</file>

<file path=xl/sharedStrings.xml><?xml version="1.0" encoding="utf-8"?>
<sst xmlns="http://schemas.openxmlformats.org/spreadsheetml/2006/main" count="139" uniqueCount="60">
  <si>
    <t xml:space="preserve">         ตำบลคลองหนึ่ง อำเภอคลองหลวง จังหวัดปทุมธานี 1 ชุด</t>
  </si>
  <si>
    <t>-</t>
  </si>
  <si>
    <t>มหาวิทยาลัยราชภัฏวไลยอลงกรณ์ ในพระบรมราชูปถัมภ์</t>
  </si>
  <si>
    <t>แผ่นดิน</t>
  </si>
  <si>
    <t>รายได้</t>
  </si>
  <si>
    <t>งบประมาณที่ได้รับ</t>
  </si>
  <si>
    <t>รวม</t>
  </si>
  <si>
    <t>งบประมาณที่ใช้จริง</t>
  </si>
  <si>
    <t>วิธีคัดเลือก</t>
  </si>
  <si>
    <t>งบประมาณ
ที่ประหยัดได้</t>
  </si>
  <si>
    <t>ร้อยละ
(%)</t>
  </si>
  <si>
    <t>ค่าที่ดินสิ่งก่อสร้าง</t>
  </si>
  <si>
    <t xml:space="preserve">         ตำบลคลองหนึ่ง อำเภอคลองหลวง จังหวัดปทุมธานี 1 ชุด </t>
  </si>
  <si>
    <t xml:space="preserve">         ตำบลคลองหนึ่ง อำเภอคลองหลวง จังหวัดปทุมธานี 1 งาน </t>
  </si>
  <si>
    <t>ค่าครุภัณฑ์</t>
  </si>
  <si>
    <t>รายงายการวิเคราะห์ผลการจัดซื้อจัดจ้าง ประจำปีงบประมาณ พ.ศ. 2568</t>
  </si>
  <si>
    <t>1. ปรับปรุงห้องปฏิบัติการระดับอนุบาล พร้อมครุภัณฑ์</t>
  </si>
  <si>
    <t>2. ปรับปรุงห้องสื่อปฐมวัย พร้อมครุภัณฑ์</t>
  </si>
  <si>
    <t>3. ปรับปรุงห้องปฏิบัติการสาขาวิชาภาษาไทย พร้อมครุภัณฑ์</t>
  </si>
  <si>
    <t>4. ก่อสร้างศูนย์ปฏิบัติการวิชาชีพครูศาสตร์</t>
  </si>
  <si>
    <t>5. ปรับปรุงโรงอาหารนักเรียนระดับประถมศึกษา</t>
  </si>
  <si>
    <t>6. ปรับปรุงห้องปฏิบัติการหัตถกรรมแผนไทยเพื่อสุขภาพ</t>
  </si>
  <si>
    <t>7. ก่อสร้างเขื่อนกันดินด้านหลังสนามกีฬากลาง</t>
  </si>
  <si>
    <t>8. ครุภัณฑ์ประกอบห้องปฏิบัติการสอนศูนย์พัฒนาวิชาชีพครู Active Learning</t>
  </si>
  <si>
    <t xml:space="preserve">9. ครุภัณฑ์ประกอบศูนย์ให้คำปรีกษา Hapiness Plus </t>
  </si>
  <si>
    <t>10. ครุภัณฑ์ประกอบห้องปฏิบัติการสาขาวิชาศิลปะการแสดง</t>
  </si>
  <si>
    <t>11. ครุภัณฑ์ประกอบห้องปฏิบัติการเรียนรู้การออกแบบผลิตภัณฑ์ 3 มิติ</t>
  </si>
  <si>
    <t>12. ครุภัณฑ์ห้องปฏิบัติการออกแบบด้วยคอมพิวเตอร์ชั้นสูง</t>
  </si>
  <si>
    <t>13. ครุภัณฑ์ปฏิบัติการวิศวกรรมเครื่องกล 1</t>
  </si>
  <si>
    <t>14. ครุภัณฑ์ประกอบห้องปฏิบัติการวิศวกรรมเครื่องกล 2</t>
  </si>
  <si>
    <t>15. ครุภัณฑ์ประกอบห้องปฏิบัติการวิศวกรรมเครื่องกล 3</t>
  </si>
  <si>
    <t>16. ครุภัณฑ์ชุดปฏิบัติการนิวเมติกส์และไฮดรอลิกส์ พร้อมสื่อการเรียนรู้ฯ</t>
  </si>
  <si>
    <t>17. ครุภัณฑ์ประกอบห้อง E-Sport Arena</t>
  </si>
  <si>
    <t>18. ครุภัณฑ์ประกอบห้องปฏิบัติการหัตถกรรมแผนไทยเพื่อสุขภาพ</t>
  </si>
  <si>
    <t>19. ครุภัณฑ์ประกอบห้องปฏิบัติการอนามัยครอบครัว</t>
  </si>
  <si>
    <t>ประกวดราคา</t>
  </si>
  <si>
    <t>เฉพาะเจาะจง</t>
  </si>
  <si>
    <t>วิธีการจัดซื้อจัดจ้าง</t>
  </si>
  <si>
    <t>รายการโครงการ</t>
  </si>
  <si>
    <t>จัดซื้อจัดจ้าง</t>
  </si>
  <si>
    <t>จำนวนโครงการ</t>
  </si>
  <si>
    <t>งบประมาณ</t>
  </si>
  <si>
    <t>จำนวนเงินตาม</t>
  </si>
  <si>
    <t>สัญญา</t>
  </si>
  <si>
    <t>ประหยัดงบประมาณ</t>
  </si>
  <si>
    <t>จำนวนเงิน</t>
  </si>
  <si>
    <t>ร้อยละ</t>
  </si>
  <si>
    <t>การจัดจ้าง</t>
  </si>
  <si>
    <t>วิธีเฉพาะเจาะจง</t>
  </si>
  <si>
    <t>การจัดซื้อ</t>
  </si>
  <si>
    <t>คิดเป็นร้อยละ (%)</t>
  </si>
  <si>
    <t>โครงการ/เรื่อง</t>
  </si>
  <si>
    <t>คัดเลือก</t>
  </si>
  <si>
    <t>ครั้ง</t>
  </si>
  <si>
    <t xml:space="preserve">ร้อยละ </t>
  </si>
  <si>
    <t>ตารางที่ 1 แสดงการจัดซื้อจัดจ้างประจำปีงบประมาณ พ.ศ. 2568</t>
  </si>
  <si>
    <t>ตารางที่ 2 แสดงจำนวนโครงการจำแนกตามวิธีการจัดซื้อจัดจ้าง ประจำปีงบประมาณ พ.ศ. 2568</t>
  </si>
  <si>
    <t>ตารางที่ 3 แสดงจำนวนงบประมาณจำแนกตามวิธีการจัดซื้อจัดจ้าง ประจำปีงบประมาณ พ.ศ. 2568</t>
  </si>
  <si>
    <t>วิธีประกวดราคา</t>
  </si>
  <si>
    <t>งบประมาณในการจัดซื้อจัดจ้าง 
ตามสัญญาหรือข้อตกลง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</si>
</sst>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AngsanaUPC"/>
      <family val="1"/>
      <charset val="222"/>
    </font>
    <font>
      <b/>
      <sz val="12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  <charset val="222"/>
    </font>
    <font>
      <sz val="16"/>
      <color theme="1"/>
      <name val="TH SarabunPSK"/>
      <family val="2"/>
    </font>
    <font>
      <sz val="14"/>
      <name val="TH SarabunPSK"/>
      <family val="2"/>
      <charset val="222"/>
    </font>
    <font>
      <sz val="14"/>
      <color rgb="FFFF0000"/>
      <name val="TH SarabunPSK"/>
      <family val="2"/>
      <charset val="222"/>
    </font>
    <font>
      <b/>
      <sz val="14"/>
      <color rgb="FF0000FF"/>
      <name val="TH SarabunPSK"/>
      <family val="2"/>
      <charset val="22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sz val="12"/>
      <color rgb="FF0000FF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4"/>
      <name val="TH SarabunPSK"/>
      <family val="2"/>
    </font>
    <font>
      <b/>
      <sz val="12"/>
      <color rgb="FFFF0000"/>
      <name val="TH SarabunPSK"/>
      <family val="2"/>
      <charset val="222"/>
    </font>
    <font>
      <sz val="12"/>
      <color rgb="FF008000"/>
      <name val="TH SarabunPSK"/>
      <family val="2"/>
      <charset val="222"/>
    </font>
    <font>
      <sz val="12"/>
      <color rgb="FF008000"/>
      <name val="Wingdings"/>
      <charset val="2"/>
    </font>
    <font>
      <sz val="14"/>
      <color rgb="FF008000"/>
      <name val="TH SarabunPSK"/>
      <family val="2"/>
      <charset val="222"/>
    </font>
    <font>
      <b/>
      <sz val="14"/>
      <color rgb="FF008000"/>
      <name val="TH SarabunPSK"/>
      <family val="2"/>
      <charset val="222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b/>
      <sz val="18"/>
      <color theme="1"/>
      <name val="TH SarabunPSK"/>
      <family val="2"/>
    </font>
    <font>
      <sz val="16"/>
      <color rgb="FF000000"/>
      <name val="TH SarabunPSK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A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</cellStyleXfs>
  <cellXfs count="194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3" fontId="5" fillId="0" borderId="0" xfId="1" applyFont="1"/>
    <xf numFmtId="0" fontId="5" fillId="0" borderId="0" xfId="0" applyFont="1" applyAlignment="1">
      <alignment horizontal="left"/>
    </xf>
    <xf numFmtId="0" fontId="4" fillId="0" borderId="0" xfId="0" applyFont="1"/>
    <xf numFmtId="0" fontId="4" fillId="0" borderId="7" xfId="0" applyFont="1" applyBorder="1" applyAlignment="1">
      <alignment horizontal="left" vertical="top"/>
    </xf>
    <xf numFmtId="43" fontId="4" fillId="0" borderId="7" xfId="1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9" fillId="0" borderId="0" xfId="0" applyFont="1"/>
    <xf numFmtId="43" fontId="5" fillId="0" borderId="0" xfId="1" applyFont="1" applyAlignment="1">
      <alignment horizontal="right"/>
    </xf>
    <xf numFmtId="0" fontId="9" fillId="0" borderId="7" xfId="0" applyFont="1" applyBorder="1" applyAlignment="1">
      <alignment vertical="top"/>
    </xf>
    <xf numFmtId="0" fontId="5" fillId="0" borderId="7" xfId="0" applyFont="1" applyBorder="1" applyAlignment="1">
      <alignment horizontal="center" vertical="top"/>
    </xf>
    <xf numFmtId="0" fontId="18" fillId="5" borderId="1" xfId="0" quotePrefix="1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/>
    </xf>
    <xf numFmtId="0" fontId="14" fillId="7" borderId="4" xfId="0" applyFont="1" applyFill="1" applyBorder="1" applyAlignment="1">
      <alignment horizontal="left"/>
    </xf>
    <xf numFmtId="43" fontId="15" fillId="7" borderId="4" xfId="1" applyFont="1" applyFill="1" applyBorder="1" applyAlignment="1">
      <alignment horizontal="right"/>
    </xf>
    <xf numFmtId="43" fontId="15" fillId="7" borderId="4" xfId="1" quotePrefix="1" applyFont="1" applyFill="1" applyBorder="1" applyAlignment="1">
      <alignment horizontal="center"/>
    </xf>
    <xf numFmtId="43" fontId="16" fillId="7" borderId="4" xfId="1" applyFont="1" applyFill="1" applyBorder="1" applyAlignment="1"/>
    <xf numFmtId="43" fontId="17" fillId="7" borderId="4" xfId="1" quotePrefix="1" applyFont="1" applyFill="1" applyBorder="1" applyAlignment="1">
      <alignment horizontal="center"/>
    </xf>
    <xf numFmtId="2" fontId="15" fillId="7" borderId="4" xfId="0" quotePrefix="1" applyNumberFormat="1" applyFont="1" applyFill="1" applyBorder="1" applyAlignment="1">
      <alignment horizontal="center"/>
    </xf>
    <xf numFmtId="0" fontId="15" fillId="0" borderId="4" xfId="3" applyFont="1" applyBorder="1" applyAlignment="1">
      <alignment wrapText="1"/>
    </xf>
    <xf numFmtId="43" fontId="15" fillId="0" borderId="4" xfId="1" applyFont="1" applyBorder="1" applyAlignment="1">
      <alignment horizontal="right"/>
    </xf>
    <xf numFmtId="0" fontId="15" fillId="0" borderId="4" xfId="0" applyFont="1" applyBorder="1"/>
    <xf numFmtId="43" fontId="17" fillId="0" borderId="4" xfId="1" applyFont="1" applyBorder="1" applyAlignment="1"/>
    <xf numFmtId="0" fontId="15" fillId="0" borderId="4" xfId="0" applyFont="1" applyBorder="1" applyAlignment="1">
      <alignment horizontal="center"/>
    </xf>
    <xf numFmtId="43" fontId="16" fillId="7" borderId="4" xfId="1" quotePrefix="1" applyFont="1" applyFill="1" applyBorder="1" applyAlignment="1">
      <alignment horizontal="center"/>
    </xf>
    <xf numFmtId="0" fontId="11" fillId="0" borderId="10" xfId="3" applyFont="1" applyBorder="1" applyAlignment="1">
      <alignment wrapText="1"/>
    </xf>
    <xf numFmtId="43" fontId="11" fillId="0" borderId="10" xfId="1" applyFont="1" applyBorder="1" applyAlignment="1">
      <alignment horizontal="right"/>
    </xf>
    <xf numFmtId="43" fontId="12" fillId="0" borderId="10" xfId="1" applyFont="1" applyBorder="1" applyAlignment="1"/>
    <xf numFmtId="0" fontId="11" fillId="0" borderId="10" xfId="0" applyFont="1" applyBorder="1" applyAlignment="1">
      <alignment horizontal="center"/>
    </xf>
    <xf numFmtId="0" fontId="14" fillId="7" borderId="9" xfId="0" applyFont="1" applyFill="1" applyBorder="1" applyAlignment="1">
      <alignment horizontal="left"/>
    </xf>
    <xf numFmtId="43" fontId="15" fillId="2" borderId="9" xfId="1" applyFont="1" applyFill="1" applyBorder="1" applyAlignment="1">
      <alignment horizontal="right"/>
    </xf>
    <xf numFmtId="43" fontId="15" fillId="2" borderId="9" xfId="1" quotePrefix="1" applyFont="1" applyFill="1" applyBorder="1" applyAlignment="1">
      <alignment horizontal="center"/>
    </xf>
    <xf numFmtId="43" fontId="16" fillId="2" borderId="9" xfId="1" applyFont="1" applyFill="1" applyBorder="1" applyAlignment="1">
      <alignment horizontal="right"/>
    </xf>
    <xf numFmtId="43" fontId="17" fillId="2" borderId="9" xfId="1" quotePrefix="1" applyFont="1" applyFill="1" applyBorder="1" applyAlignment="1">
      <alignment horizontal="center"/>
    </xf>
    <xf numFmtId="2" fontId="15" fillId="2" borderId="9" xfId="0" quotePrefix="1" applyNumberFormat="1" applyFont="1" applyFill="1" applyBorder="1" applyAlignment="1">
      <alignment horizontal="center"/>
    </xf>
    <xf numFmtId="43" fontId="15" fillId="2" borderId="4" xfId="1" applyFont="1" applyFill="1" applyBorder="1" applyAlignment="1">
      <alignment horizontal="right"/>
    </xf>
    <xf numFmtId="43" fontId="15" fillId="2" borderId="4" xfId="1" quotePrefix="1" applyFont="1" applyFill="1" applyBorder="1" applyAlignment="1">
      <alignment horizontal="center"/>
    </xf>
    <xf numFmtId="43" fontId="16" fillId="2" borderId="4" xfId="1" applyFont="1" applyFill="1" applyBorder="1" applyAlignment="1">
      <alignment horizontal="right"/>
    </xf>
    <xf numFmtId="43" fontId="17" fillId="2" borderId="4" xfId="1" quotePrefix="1" applyFont="1" applyFill="1" applyBorder="1" applyAlignment="1">
      <alignment horizontal="center"/>
    </xf>
    <xf numFmtId="2" fontId="15" fillId="2" borderId="4" xfId="0" quotePrefix="1" applyNumberFormat="1" applyFont="1" applyFill="1" applyBorder="1" applyAlignment="1">
      <alignment horizontal="center"/>
    </xf>
    <xf numFmtId="43" fontId="16" fillId="2" borderId="4" xfId="1" quotePrefix="1" applyFont="1" applyFill="1" applyBorder="1" applyAlignment="1">
      <alignment horizontal="center"/>
    </xf>
    <xf numFmtId="0" fontId="14" fillId="7" borderId="4" xfId="3" applyFont="1" applyFill="1" applyBorder="1" applyAlignment="1">
      <alignment wrapText="1"/>
    </xf>
    <xf numFmtId="43" fontId="17" fillId="2" borderId="4" xfId="1" applyFont="1" applyFill="1" applyBorder="1" applyAlignment="1">
      <alignment horizontal="center"/>
    </xf>
    <xf numFmtId="2" fontId="15" fillId="2" borderId="4" xfId="0" applyNumberFormat="1" applyFont="1" applyFill="1" applyBorder="1" applyAlignment="1">
      <alignment horizontal="center"/>
    </xf>
    <xf numFmtId="43" fontId="15" fillId="0" borderId="4" xfId="1" applyFont="1" applyBorder="1" applyAlignment="1">
      <alignment horizontal="center"/>
    </xf>
    <xf numFmtId="43" fontId="17" fillId="0" borderId="4" xfId="1" applyFont="1" applyBorder="1" applyAlignment="1">
      <alignment horizontal="center"/>
    </xf>
    <xf numFmtId="43" fontId="16" fillId="0" borderId="4" xfId="1" applyFont="1" applyBorder="1" applyAlignment="1">
      <alignment horizontal="right"/>
    </xf>
    <xf numFmtId="43" fontId="14" fillId="0" borderId="3" xfId="1" applyFont="1" applyBorder="1" applyAlignment="1">
      <alignment horizontal="right"/>
    </xf>
    <xf numFmtId="43" fontId="14" fillId="0" borderId="1" xfId="1" quotePrefix="1" applyFont="1" applyBorder="1" applyAlignment="1">
      <alignment horizontal="center"/>
    </xf>
    <xf numFmtId="43" fontId="14" fillId="0" borderId="1" xfId="1" applyFont="1" applyBorder="1" applyAlignment="1">
      <alignment horizontal="right"/>
    </xf>
    <xf numFmtId="43" fontId="14" fillId="0" borderId="1" xfId="1" applyFont="1" applyBorder="1" applyAlignment="1"/>
    <xf numFmtId="43" fontId="14" fillId="0" borderId="1" xfId="1" applyFont="1" applyBorder="1" applyAlignment="1">
      <alignment horizontal="center"/>
    </xf>
    <xf numFmtId="2" fontId="19" fillId="0" borderId="1" xfId="0" applyNumberFormat="1" applyFont="1" applyBorder="1" applyAlignment="1">
      <alignment horizontal="center"/>
    </xf>
    <xf numFmtId="43" fontId="14" fillId="4" borderId="1" xfId="1" applyFont="1" applyFill="1" applyBorder="1" applyAlignment="1">
      <alignment horizontal="right"/>
    </xf>
    <xf numFmtId="43" fontId="14" fillId="4" borderId="1" xfId="1" quotePrefix="1" applyFont="1" applyFill="1" applyBorder="1" applyAlignment="1">
      <alignment horizontal="center"/>
    </xf>
    <xf numFmtId="43" fontId="14" fillId="4" borderId="1" xfId="0" applyNumberFormat="1" applyFont="1" applyFill="1" applyBorder="1"/>
    <xf numFmtId="43" fontId="19" fillId="4" borderId="1" xfId="0" quotePrefix="1" applyNumberFormat="1" applyFont="1" applyFill="1" applyBorder="1" applyAlignment="1">
      <alignment horizontal="center"/>
    </xf>
    <xf numFmtId="0" fontId="15" fillId="4" borderId="1" xfId="0" quotePrefix="1" applyFont="1" applyFill="1" applyBorder="1"/>
    <xf numFmtId="43" fontId="19" fillId="4" borderId="1" xfId="1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2" fontId="15" fillId="0" borderId="0" xfId="0" quotePrefix="1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left" wrapText="1"/>
    </xf>
    <xf numFmtId="2" fontId="15" fillId="0" borderId="0" xfId="0" applyNumberFormat="1" applyFont="1" applyAlignment="1">
      <alignment horizontal="center"/>
    </xf>
    <xf numFmtId="43" fontId="15" fillId="0" borderId="0" xfId="1" applyFont="1" applyFill="1" applyBorder="1" applyAlignment="1">
      <alignment horizontal="center"/>
    </xf>
    <xf numFmtId="2" fontId="19" fillId="0" borderId="0" xfId="0" applyNumberFormat="1" applyFont="1" applyAlignment="1">
      <alignment horizontal="center"/>
    </xf>
    <xf numFmtId="43" fontId="18" fillId="5" borderId="3" xfId="1" applyFont="1" applyFill="1" applyBorder="1" applyAlignment="1">
      <alignment horizontal="center"/>
    </xf>
    <xf numFmtId="43" fontId="18" fillId="5" borderId="2" xfId="1" applyFont="1" applyFill="1" applyBorder="1" applyAlignment="1">
      <alignment horizontal="center"/>
    </xf>
    <xf numFmtId="43" fontId="15" fillId="7" borderId="9" xfId="1" applyFont="1" applyFill="1" applyBorder="1" applyAlignment="1">
      <alignment horizontal="right"/>
    </xf>
    <xf numFmtId="43" fontId="15" fillId="7" borderId="9" xfId="1" quotePrefix="1" applyFont="1" applyFill="1" applyBorder="1" applyAlignment="1">
      <alignment horizontal="center"/>
    </xf>
    <xf numFmtId="43" fontId="16" fillId="7" borderId="9" xfId="1" applyFont="1" applyFill="1" applyBorder="1" applyAlignment="1"/>
    <xf numFmtId="43" fontId="17" fillId="7" borderId="9" xfId="1" quotePrefix="1" applyFont="1" applyFill="1" applyBorder="1" applyAlignment="1">
      <alignment horizontal="center"/>
    </xf>
    <xf numFmtId="2" fontId="15" fillId="7" borderId="9" xfId="0" quotePrefix="1" applyNumberFormat="1" applyFont="1" applyFill="1" applyBorder="1" applyAlignment="1">
      <alignment horizontal="center"/>
    </xf>
    <xf numFmtId="0" fontId="13" fillId="0" borderId="2" xfId="0" applyFont="1" applyBorder="1" applyAlignment="1">
      <alignment wrapText="1"/>
    </xf>
    <xf numFmtId="0" fontId="13" fillId="0" borderId="11" xfId="0" applyFont="1" applyBorder="1" applyAlignment="1">
      <alignment wrapText="1"/>
    </xf>
    <xf numFmtId="0" fontId="13" fillId="0" borderId="3" xfId="0" applyFont="1" applyBorder="1" applyAlignment="1">
      <alignment wrapText="1"/>
    </xf>
    <xf numFmtId="43" fontId="7" fillId="0" borderId="1" xfId="1" quotePrefix="1" applyFont="1" applyBorder="1"/>
    <xf numFmtId="43" fontId="7" fillId="0" borderId="1" xfId="0" quotePrefix="1" applyNumberFormat="1" applyFont="1" applyBorder="1"/>
    <xf numFmtId="0" fontId="7" fillId="8" borderId="5" xfId="0" applyFont="1" applyFill="1" applyBorder="1" applyAlignment="1">
      <alignment horizontal="center" vertical="center"/>
    </xf>
    <xf numFmtId="0" fontId="20" fillId="7" borderId="9" xfId="0" applyFont="1" applyFill="1" applyBorder="1"/>
    <xf numFmtId="43" fontId="20" fillId="7" borderId="9" xfId="1" applyFont="1" applyFill="1" applyBorder="1" applyAlignment="1"/>
    <xf numFmtId="15" fontId="20" fillId="7" borderId="9" xfId="0" applyNumberFormat="1" applyFont="1" applyFill="1" applyBorder="1" applyAlignment="1">
      <alignment horizontal="center"/>
    </xf>
    <xf numFmtId="0" fontId="20" fillId="0" borderId="4" xfId="0" applyFont="1" applyBorder="1"/>
    <xf numFmtId="43" fontId="20" fillId="0" borderId="4" xfId="1" applyFont="1" applyBorder="1" applyAlignment="1">
      <alignment horizontal="right"/>
    </xf>
    <xf numFmtId="0" fontId="20" fillId="7" borderId="4" xfId="0" applyFont="1" applyFill="1" applyBorder="1"/>
    <xf numFmtId="43" fontId="20" fillId="7" borderId="4" xfId="1" quotePrefix="1" applyFont="1" applyFill="1" applyBorder="1" applyAlignment="1">
      <alignment horizontal="center"/>
    </xf>
    <xf numFmtId="15" fontId="20" fillId="7" borderId="4" xfId="0" applyNumberFormat="1" applyFont="1" applyFill="1" applyBorder="1" applyAlignment="1">
      <alignment horizontal="center"/>
    </xf>
    <xf numFmtId="0" fontId="21" fillId="7" borderId="4" xfId="0" applyFont="1" applyFill="1" applyBorder="1" applyAlignment="1">
      <alignment horizontal="center"/>
    </xf>
    <xf numFmtId="43" fontId="20" fillId="7" borderId="4" xfId="1" applyFont="1" applyFill="1" applyBorder="1" applyAlignment="1"/>
    <xf numFmtId="0" fontId="22" fillId="0" borderId="10" xfId="0" applyFont="1" applyBorder="1"/>
    <xf numFmtId="0" fontId="23" fillId="0" borderId="11" xfId="0" applyFont="1" applyBorder="1" applyAlignment="1">
      <alignment wrapText="1"/>
    </xf>
    <xf numFmtId="0" fontId="20" fillId="2" borderId="9" xfId="0" applyFont="1" applyFill="1" applyBorder="1"/>
    <xf numFmtId="43" fontId="20" fillId="2" borderId="9" xfId="1" applyFont="1" applyFill="1" applyBorder="1" applyAlignment="1">
      <alignment horizontal="right"/>
    </xf>
    <xf numFmtId="15" fontId="20" fillId="2" borderId="9" xfId="0" applyNumberFormat="1" applyFont="1" applyFill="1" applyBorder="1" applyAlignment="1">
      <alignment horizontal="center"/>
    </xf>
    <xf numFmtId="43" fontId="20" fillId="2" borderId="4" xfId="1" applyFont="1" applyFill="1" applyBorder="1" applyAlignment="1">
      <alignment horizontal="right"/>
    </xf>
    <xf numFmtId="0" fontId="21" fillId="2" borderId="4" xfId="0" applyFont="1" applyFill="1" applyBorder="1" applyAlignment="1">
      <alignment horizontal="center"/>
    </xf>
    <xf numFmtId="15" fontId="20" fillId="2" borderId="4" xfId="0" applyNumberFormat="1" applyFont="1" applyFill="1" applyBorder="1" applyAlignment="1">
      <alignment horizontal="center"/>
    </xf>
    <xf numFmtId="43" fontId="20" fillId="2" borderId="4" xfId="1" quotePrefix="1" applyFont="1" applyFill="1" applyBorder="1" applyAlignment="1">
      <alignment horizontal="center"/>
    </xf>
    <xf numFmtId="0" fontId="20" fillId="2" borderId="4" xfId="0" applyFont="1" applyFill="1" applyBorder="1"/>
    <xf numFmtId="0" fontId="27" fillId="0" borderId="0" xfId="0" applyFont="1" applyAlignment="1">
      <alignment horizontal="justify" vertical="center"/>
    </xf>
    <xf numFmtId="0" fontId="24" fillId="10" borderId="1" xfId="0" applyFont="1" applyFill="1" applyBorder="1" applyAlignment="1">
      <alignment horizontal="center" vertical="center" wrapText="1"/>
    </xf>
    <xf numFmtId="0" fontId="24" fillId="16" borderId="1" xfId="0" applyFont="1" applyFill="1" applyBorder="1" applyAlignment="1">
      <alignment horizontal="center" vertical="center" wrapText="1"/>
    </xf>
    <xf numFmtId="0" fontId="30" fillId="17" borderId="1" xfId="0" applyFont="1" applyFill="1" applyBorder="1" applyAlignment="1">
      <alignment horizontal="center" vertical="center" wrapText="1"/>
    </xf>
    <xf numFmtId="0" fontId="30" fillId="18" borderId="1" xfId="0" applyFont="1" applyFill="1" applyBorder="1" applyAlignment="1">
      <alignment horizontal="center" vertical="center" wrapText="1"/>
    </xf>
    <xf numFmtId="0" fontId="26" fillId="16" borderId="1" xfId="0" applyFont="1" applyFill="1" applyBorder="1" applyAlignment="1">
      <alignment horizontal="center" vertical="center" wrapText="1"/>
    </xf>
    <xf numFmtId="0" fontId="28" fillId="17" borderId="1" xfId="0" applyFont="1" applyFill="1" applyBorder="1" applyAlignment="1">
      <alignment vertical="center" wrapText="1"/>
    </xf>
    <xf numFmtId="4" fontId="28" fillId="17" borderId="1" xfId="0" applyNumberFormat="1" applyFont="1" applyFill="1" applyBorder="1" applyAlignment="1">
      <alignment horizontal="right" vertical="center" wrapText="1"/>
    </xf>
    <xf numFmtId="0" fontId="28" fillId="18" borderId="1" xfId="0" applyFont="1" applyFill="1" applyBorder="1" applyAlignment="1">
      <alignment vertical="center" wrapText="1"/>
    </xf>
    <xf numFmtId="0" fontId="28" fillId="18" borderId="1" xfId="0" applyFont="1" applyFill="1" applyBorder="1" applyAlignment="1">
      <alignment horizontal="right" vertical="center" wrapText="1"/>
    </xf>
    <xf numFmtId="4" fontId="30" fillId="13" borderId="16" xfId="0" applyNumberFormat="1" applyFont="1" applyFill="1" applyBorder="1" applyAlignment="1">
      <alignment horizontal="right" vertical="center" wrapText="1"/>
    </xf>
    <xf numFmtId="4" fontId="30" fillId="13" borderId="17" xfId="0" applyNumberFormat="1" applyFont="1" applyFill="1" applyBorder="1" applyAlignment="1">
      <alignment horizontal="right" vertical="center" wrapText="1"/>
    </xf>
    <xf numFmtId="0" fontId="10" fillId="0" borderId="19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4" fontId="10" fillId="0" borderId="22" xfId="0" applyNumberFormat="1" applyFont="1" applyBorder="1" applyAlignment="1">
      <alignment horizontal="right" vertical="center" wrapText="1"/>
    </xf>
    <xf numFmtId="4" fontId="10" fillId="0" borderId="24" xfId="0" applyNumberFormat="1" applyFont="1" applyBorder="1" applyAlignment="1">
      <alignment horizontal="right" vertical="center" wrapText="1"/>
    </xf>
    <xf numFmtId="0" fontId="10" fillId="0" borderId="26" xfId="0" applyFont="1" applyBorder="1" applyAlignment="1">
      <alignment horizontal="right" vertical="center" wrapText="1"/>
    </xf>
    <xf numFmtId="0" fontId="30" fillId="12" borderId="20" xfId="0" applyFont="1" applyFill="1" applyBorder="1" applyAlignment="1">
      <alignment vertical="center" wrapText="1"/>
    </xf>
    <xf numFmtId="0" fontId="30" fillId="12" borderId="4" xfId="0" applyFont="1" applyFill="1" applyBorder="1" applyAlignment="1">
      <alignment horizontal="center" vertical="center" wrapText="1"/>
    </xf>
    <xf numFmtId="0" fontId="30" fillId="12" borderId="4" xfId="0" applyFont="1" applyFill="1" applyBorder="1" applyAlignment="1">
      <alignment horizontal="right" vertical="center" wrapText="1"/>
    </xf>
    <xf numFmtId="0" fontId="30" fillId="12" borderId="18" xfId="0" applyFont="1" applyFill="1" applyBorder="1" applyAlignment="1">
      <alignment horizontal="right" vertical="center" wrapText="1"/>
    </xf>
    <xf numFmtId="0" fontId="30" fillId="12" borderId="27" xfId="0" applyFont="1" applyFill="1" applyBorder="1" applyAlignment="1">
      <alignment horizontal="right" vertical="center" wrapText="1"/>
    </xf>
    <xf numFmtId="0" fontId="30" fillId="13" borderId="21" xfId="0" applyFont="1" applyFill="1" applyBorder="1" applyAlignment="1">
      <alignment vertical="center" wrapText="1"/>
    </xf>
    <xf numFmtId="0" fontId="30" fillId="13" borderId="23" xfId="0" applyFont="1" applyFill="1" applyBorder="1" applyAlignment="1">
      <alignment horizontal="center" vertical="center" wrapText="1"/>
    </xf>
    <xf numFmtId="4" fontId="30" fillId="13" borderId="23" xfId="0" applyNumberFormat="1" applyFont="1" applyFill="1" applyBorder="1" applyAlignment="1">
      <alignment horizontal="right" vertical="center" wrapText="1"/>
    </xf>
    <xf numFmtId="4" fontId="30" fillId="13" borderId="25" xfId="0" applyNumberFormat="1" applyFont="1" applyFill="1" applyBorder="1" applyAlignment="1">
      <alignment horizontal="right" vertical="center" wrapText="1"/>
    </xf>
    <xf numFmtId="0" fontId="30" fillId="13" borderId="23" xfId="0" applyFont="1" applyFill="1" applyBorder="1" applyAlignment="1">
      <alignment horizontal="right" vertical="center" wrapText="1"/>
    </xf>
    <xf numFmtId="0" fontId="30" fillId="13" borderId="28" xfId="0" applyFont="1" applyFill="1" applyBorder="1" applyAlignment="1">
      <alignment horizontal="right" vertical="center" wrapText="1"/>
    </xf>
    <xf numFmtId="0" fontId="10" fillId="0" borderId="22" xfId="0" applyFont="1" applyBorder="1" applyAlignment="1">
      <alignment horizontal="right" vertical="center" wrapText="1"/>
    </xf>
    <xf numFmtId="4" fontId="30" fillId="12" borderId="18" xfId="0" applyNumberFormat="1" applyFont="1" applyFill="1" applyBorder="1" applyAlignment="1">
      <alignment horizontal="right" vertical="center" wrapText="1"/>
    </xf>
    <xf numFmtId="4" fontId="30" fillId="12" borderId="4" xfId="0" applyNumberFormat="1" applyFont="1" applyFill="1" applyBorder="1" applyAlignment="1">
      <alignment horizontal="right" vertical="center" wrapText="1"/>
    </xf>
    <xf numFmtId="0" fontId="24" fillId="14" borderId="1" xfId="0" applyFont="1" applyFill="1" applyBorder="1" applyAlignment="1">
      <alignment vertical="center" wrapText="1"/>
    </xf>
    <xf numFmtId="0" fontId="24" fillId="14" borderId="1" xfId="0" applyFont="1" applyFill="1" applyBorder="1" applyAlignment="1">
      <alignment horizontal="center" vertical="center" wrapText="1"/>
    </xf>
    <xf numFmtId="4" fontId="24" fillId="14" borderId="1" xfId="0" applyNumberFormat="1" applyFont="1" applyFill="1" applyBorder="1" applyAlignment="1">
      <alignment horizontal="right" vertical="center" wrapText="1"/>
    </xf>
    <xf numFmtId="0" fontId="24" fillId="14" borderId="1" xfId="0" applyFont="1" applyFill="1" applyBorder="1" applyAlignment="1">
      <alignment horizontal="right" vertical="center" wrapText="1"/>
    </xf>
    <xf numFmtId="0" fontId="24" fillId="15" borderId="1" xfId="0" applyFont="1" applyFill="1" applyBorder="1" applyAlignment="1">
      <alignment vertical="center" wrapText="1"/>
    </xf>
    <xf numFmtId="0" fontId="25" fillId="15" borderId="1" xfId="0" applyFont="1" applyFill="1" applyBorder="1" applyAlignment="1">
      <alignment horizontal="right" vertical="center" wrapText="1"/>
    </xf>
    <xf numFmtId="0" fontId="24" fillId="15" borderId="1" xfId="0" applyFont="1" applyFill="1" applyBorder="1" applyAlignment="1">
      <alignment horizontal="right" vertical="center" wrapText="1"/>
    </xf>
    <xf numFmtId="0" fontId="25" fillId="0" borderId="0" xfId="0" applyFont="1" applyAlignment="1">
      <alignment horizontal="right" vertical="center" wrapText="1"/>
    </xf>
    <xf numFmtId="0" fontId="30" fillId="17" borderId="3" xfId="0" applyFont="1" applyFill="1" applyBorder="1" applyAlignment="1">
      <alignment horizontal="center" vertical="center" wrapText="1"/>
    </xf>
    <xf numFmtId="0" fontId="30" fillId="18" borderId="3" xfId="0" applyFont="1" applyFill="1" applyBorder="1" applyAlignment="1">
      <alignment horizontal="center" vertical="center" wrapText="1"/>
    </xf>
    <xf numFmtId="0" fontId="30" fillId="18" borderId="15" xfId="0" applyFont="1" applyFill="1" applyBorder="1" applyAlignment="1">
      <alignment vertical="center" wrapText="1"/>
    </xf>
    <xf numFmtId="0" fontId="30" fillId="18" borderId="8" xfId="0" applyFont="1" applyFill="1" applyBorder="1" applyAlignment="1">
      <alignment horizontal="right" vertical="center" wrapText="1"/>
    </xf>
    <xf numFmtId="0" fontId="30" fillId="17" borderId="2" xfId="0" applyFont="1" applyFill="1" applyBorder="1" applyAlignment="1">
      <alignment vertical="center" wrapText="1"/>
    </xf>
    <xf numFmtId="0" fontId="30" fillId="17" borderId="3" xfId="0" applyFont="1" applyFill="1" applyBorder="1" applyAlignment="1">
      <alignment vertical="center" wrapText="1"/>
    </xf>
    <xf numFmtId="4" fontId="10" fillId="19" borderId="1" xfId="0" applyNumberFormat="1" applyFont="1" applyFill="1" applyBorder="1"/>
    <xf numFmtId="0" fontId="24" fillId="10" borderId="3" xfId="0" applyFont="1" applyFill="1" applyBorder="1" applyAlignment="1">
      <alignment horizontal="center" vertical="center" wrapText="1"/>
    </xf>
    <xf numFmtId="0" fontId="24" fillId="10" borderId="5" xfId="0" applyFont="1" applyFill="1" applyBorder="1" applyAlignment="1">
      <alignment horizontal="center" vertical="center" wrapText="1"/>
    </xf>
    <xf numFmtId="0" fontId="24" fillId="10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43" fontId="18" fillId="5" borderId="5" xfId="1" applyFont="1" applyFill="1" applyBorder="1" applyAlignment="1">
      <alignment horizontal="center" vertical="center" wrapText="1"/>
    </xf>
    <xf numFmtId="43" fontId="18" fillId="5" borderId="6" xfId="1" applyFont="1" applyFill="1" applyBorder="1" applyAlignment="1">
      <alignment horizontal="center" vertical="center" wrapText="1"/>
    </xf>
    <xf numFmtId="0" fontId="18" fillId="6" borderId="5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18" fillId="3" borderId="15" xfId="0" applyFont="1" applyFill="1" applyBorder="1" applyAlignment="1">
      <alignment horizontal="center" vertical="top"/>
    </xf>
    <xf numFmtId="0" fontId="18" fillId="3" borderId="7" xfId="0" applyFont="1" applyFill="1" applyBorder="1" applyAlignment="1">
      <alignment horizontal="center" vertical="top"/>
    </xf>
    <xf numFmtId="0" fontId="18" fillId="3" borderId="8" xfId="0" applyFont="1" applyFill="1" applyBorder="1" applyAlignment="1">
      <alignment horizontal="center" vertical="top"/>
    </xf>
    <xf numFmtId="0" fontId="18" fillId="8" borderId="2" xfId="0" applyFont="1" applyFill="1" applyBorder="1" applyAlignment="1">
      <alignment horizontal="center" vertical="top"/>
    </xf>
    <xf numFmtId="0" fontId="18" fillId="8" borderId="11" xfId="0" applyFont="1" applyFill="1" applyBorder="1" applyAlignment="1">
      <alignment horizontal="center" vertical="top"/>
    </xf>
    <xf numFmtId="0" fontId="18" fillId="8" borderId="3" xfId="0" applyFont="1" applyFill="1" applyBorder="1" applyAlignment="1">
      <alignment horizontal="center" vertical="top"/>
    </xf>
    <xf numFmtId="0" fontId="8" fillId="9" borderId="5" xfId="0" applyFont="1" applyFill="1" applyBorder="1" applyAlignment="1">
      <alignment horizontal="center" vertical="center"/>
    </xf>
    <xf numFmtId="0" fontId="8" fillId="9" borderId="6" xfId="0" applyFont="1" applyFill="1" applyBorder="1" applyAlignment="1">
      <alignment horizontal="center" vertical="center"/>
    </xf>
    <xf numFmtId="43" fontId="18" fillId="5" borderId="13" xfId="1" applyFont="1" applyFill="1" applyBorder="1" applyAlignment="1">
      <alignment horizontal="center" vertical="center" wrapText="1"/>
    </xf>
    <xf numFmtId="43" fontId="18" fillId="6" borderId="5" xfId="1" applyFont="1" applyFill="1" applyBorder="1" applyAlignment="1">
      <alignment horizontal="center" vertical="center"/>
    </xf>
    <xf numFmtId="43" fontId="18" fillId="6" borderId="6" xfId="1" applyFont="1" applyFill="1" applyBorder="1" applyAlignment="1">
      <alignment horizontal="center" vertical="center"/>
    </xf>
    <xf numFmtId="0" fontId="18" fillId="5" borderId="12" xfId="0" quotePrefix="1" applyFont="1" applyFill="1" applyBorder="1" applyAlignment="1">
      <alignment horizontal="center" vertical="center"/>
    </xf>
    <xf numFmtId="0" fontId="18" fillId="5" borderId="14" xfId="0" quotePrefix="1" applyFont="1" applyFill="1" applyBorder="1" applyAlignment="1">
      <alignment horizontal="center" vertical="center"/>
    </xf>
    <xf numFmtId="0" fontId="18" fillId="6" borderId="13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/>
    </xf>
    <xf numFmtId="0" fontId="24" fillId="11" borderId="2" xfId="0" applyFont="1" applyFill="1" applyBorder="1" applyAlignment="1">
      <alignment horizontal="left" vertical="center" wrapText="1"/>
    </xf>
    <xf numFmtId="0" fontId="24" fillId="11" borderId="11" xfId="0" applyFont="1" applyFill="1" applyBorder="1" applyAlignment="1">
      <alignment horizontal="left" vertical="center" wrapText="1"/>
    </xf>
    <xf numFmtId="0" fontId="24" fillId="11" borderId="3" xfId="0" applyFont="1" applyFill="1" applyBorder="1" applyAlignment="1">
      <alignment horizontal="left" vertical="center" wrapText="1"/>
    </xf>
    <xf numFmtId="0" fontId="24" fillId="11" borderId="7" xfId="0" applyFont="1" applyFill="1" applyBorder="1" applyAlignment="1">
      <alignment horizontal="left" vertical="center" wrapText="1"/>
    </xf>
    <xf numFmtId="0" fontId="24" fillId="10" borderId="1" xfId="0" applyFont="1" applyFill="1" applyBorder="1" applyAlignment="1">
      <alignment horizontal="center" vertical="center" wrapText="1"/>
    </xf>
    <xf numFmtId="0" fontId="24" fillId="10" borderId="2" xfId="0" applyFont="1" applyFill="1" applyBorder="1" applyAlignment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24" fillId="16" borderId="1" xfId="0" applyFont="1" applyFill="1" applyBorder="1" applyAlignment="1">
      <alignment horizontal="center" vertical="center" wrapText="1"/>
    </xf>
    <xf numFmtId="0" fontId="24" fillId="16" borderId="5" xfId="0" applyFont="1" applyFill="1" applyBorder="1" applyAlignment="1">
      <alignment horizontal="center" vertical="center" wrapText="1"/>
    </xf>
    <xf numFmtId="0" fontId="26" fillId="16" borderId="1" xfId="0" applyFont="1" applyFill="1" applyBorder="1" applyAlignment="1">
      <alignment horizontal="center" vertical="center" wrapText="1"/>
    </xf>
  </cellXfs>
  <cellStyles count="4">
    <cellStyle name="Normal_mask" xfId="3" xr:uid="{00000000-0005-0000-0000-000000000000}"/>
    <cellStyle name="จุลภาค" xfId="1" builtinId="3"/>
    <cellStyle name="ปกติ" xfId="0" builtinId="0"/>
    <cellStyle name="ปกติ 2" xfId="2" xr:uid="{00000000-0005-0000-0000-000003000000}"/>
  </cellStyles>
  <dxfs count="0"/>
  <tableStyles count="0" defaultTableStyle="TableStyleMedium2" defaultPivotStyle="PivotStyleLight16"/>
  <colors>
    <mruColors>
      <color rgb="FF008000"/>
      <color rgb="FFE7D8FA"/>
      <color rgb="FF0000FF"/>
      <color rgb="FFFF00FF"/>
      <color rgb="FF009900"/>
      <color rgb="FFAFFFBE"/>
      <color rgb="FF89FF9F"/>
      <color rgb="FF94FC8C"/>
      <color rgb="FFFF99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view="pageBreakPreview" zoomScale="80" zoomScaleNormal="90" zoomScaleSheetLayoutView="80" workbookViewId="0">
      <pane ySplit="5" topLeftCell="A6" activePane="bottomLeft" state="frozen"/>
      <selection pane="bottomLeft" sqref="A1:L1"/>
    </sheetView>
  </sheetViews>
  <sheetFormatPr defaultColWidth="9" defaultRowHeight="21" x14ac:dyDescent="0.35"/>
  <cols>
    <col min="1" max="1" width="60.625" style="5" customWidth="1"/>
    <col min="2" max="2" width="13.625" style="4" customWidth="1"/>
    <col min="3" max="3" width="5.625" style="4" customWidth="1"/>
    <col min="4" max="4" width="13.625" style="4" customWidth="1"/>
    <col min="5" max="5" width="13.625" style="3" customWidth="1"/>
    <col min="6" max="6" width="5.625" style="3" customWidth="1"/>
    <col min="7" max="7" width="13.625" style="3" customWidth="1"/>
    <col min="8" max="10" width="13.625" style="10" customWidth="1"/>
    <col min="11" max="11" width="13.625" style="4" customWidth="1"/>
    <col min="12" max="12" width="10.625" style="2" customWidth="1"/>
    <col min="13" max="13" width="8.625" style="2" customWidth="1"/>
    <col min="14" max="16384" width="9" style="3"/>
  </cols>
  <sheetData>
    <row r="1" spans="1:13" s="1" customFormat="1" ht="24.95" customHeight="1" x14ac:dyDescent="0.4">
      <c r="A1" s="165" t="s">
        <v>15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7"/>
      <c r="M1" s="64"/>
    </row>
    <row r="2" spans="1:13" s="1" customFormat="1" ht="24.95" customHeight="1" x14ac:dyDescent="0.4">
      <c r="A2" s="168" t="s">
        <v>2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70"/>
      <c r="M2" s="65"/>
    </row>
    <row r="3" spans="1:13" s="6" customFormat="1" ht="5.0999999999999996" customHeight="1" x14ac:dyDescent="0.35">
      <c r="A3" s="7"/>
      <c r="B3" s="8"/>
      <c r="C3" s="8"/>
      <c r="D3" s="8"/>
      <c r="E3" s="9"/>
      <c r="F3" s="9"/>
      <c r="G3" s="9"/>
      <c r="H3" s="12"/>
      <c r="I3" s="12"/>
      <c r="J3" s="12"/>
      <c r="K3" s="8"/>
      <c r="L3" s="13"/>
      <c r="M3" s="66"/>
    </row>
    <row r="4" spans="1:13" s="6" customFormat="1" x14ac:dyDescent="0.35">
      <c r="A4" s="174" t="s">
        <v>38</v>
      </c>
      <c r="B4" s="176" t="s">
        <v>5</v>
      </c>
      <c r="C4" s="176"/>
      <c r="D4" s="177" t="s">
        <v>6</v>
      </c>
      <c r="E4" s="179" t="s">
        <v>7</v>
      </c>
      <c r="F4" s="180"/>
      <c r="G4" s="181" t="s">
        <v>6</v>
      </c>
      <c r="H4" s="171" t="s">
        <v>37</v>
      </c>
      <c r="I4" s="172"/>
      <c r="J4" s="173"/>
      <c r="K4" s="161" t="s">
        <v>9</v>
      </c>
      <c r="L4" s="163" t="s">
        <v>10</v>
      </c>
      <c r="M4" s="67"/>
    </row>
    <row r="5" spans="1:13" ht="20.100000000000001" customHeight="1" x14ac:dyDescent="0.35">
      <c r="A5" s="175"/>
      <c r="B5" s="76" t="s">
        <v>3</v>
      </c>
      <c r="C5" s="77" t="s">
        <v>4</v>
      </c>
      <c r="D5" s="178"/>
      <c r="E5" s="14" t="s">
        <v>3</v>
      </c>
      <c r="F5" s="15" t="s">
        <v>4</v>
      </c>
      <c r="G5" s="182"/>
      <c r="H5" s="88" t="s">
        <v>36</v>
      </c>
      <c r="I5" s="88" t="s">
        <v>35</v>
      </c>
      <c r="J5" s="88" t="s">
        <v>8</v>
      </c>
      <c r="K5" s="162"/>
      <c r="L5" s="164"/>
      <c r="M5" s="67"/>
    </row>
    <row r="6" spans="1:13" ht="18" customHeight="1" x14ac:dyDescent="0.35">
      <c r="A6" s="158" t="s">
        <v>11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60"/>
      <c r="M6" s="68"/>
    </row>
    <row r="7" spans="1:13" ht="18" customHeight="1" x14ac:dyDescent="0.35">
      <c r="A7" s="32" t="s">
        <v>16</v>
      </c>
      <c r="B7" s="78">
        <v>1977800</v>
      </c>
      <c r="C7" s="79" t="s">
        <v>1</v>
      </c>
      <c r="D7" s="78">
        <v>1977800</v>
      </c>
      <c r="E7" s="80">
        <v>1595000</v>
      </c>
      <c r="F7" s="79" t="s">
        <v>1</v>
      </c>
      <c r="G7" s="80">
        <v>1595000</v>
      </c>
      <c r="H7" s="89"/>
      <c r="I7" s="90">
        <v>1595000</v>
      </c>
      <c r="J7" s="91"/>
      <c r="K7" s="81">
        <f>+B7-E7</f>
        <v>382800</v>
      </c>
      <c r="L7" s="82">
        <f>(K7/G7)*100</f>
        <v>24</v>
      </c>
      <c r="M7" s="69"/>
    </row>
    <row r="8" spans="1:13" ht="18" customHeight="1" x14ac:dyDescent="0.35">
      <c r="A8" s="22" t="s">
        <v>13</v>
      </c>
      <c r="B8" s="23"/>
      <c r="C8" s="23"/>
      <c r="D8" s="23"/>
      <c r="E8" s="23"/>
      <c r="F8" s="23"/>
      <c r="G8" s="23"/>
      <c r="H8" s="92"/>
      <c r="I8" s="93"/>
      <c r="J8" s="92"/>
      <c r="K8" s="25"/>
      <c r="L8" s="26"/>
      <c r="M8" s="70"/>
    </row>
    <row r="9" spans="1:13" ht="18" customHeight="1" x14ac:dyDescent="0.35">
      <c r="A9" s="16" t="s">
        <v>17</v>
      </c>
      <c r="B9" s="17">
        <v>565700</v>
      </c>
      <c r="C9" s="18" t="s">
        <v>1</v>
      </c>
      <c r="D9" s="17">
        <v>565700</v>
      </c>
      <c r="E9" s="27">
        <v>464000</v>
      </c>
      <c r="F9" s="18" t="s">
        <v>1</v>
      </c>
      <c r="G9" s="27">
        <v>464000</v>
      </c>
      <c r="H9" s="94"/>
      <c r="I9" s="95">
        <v>464000</v>
      </c>
      <c r="J9" s="96"/>
      <c r="K9" s="20">
        <f>+B9-E9</f>
        <v>101700</v>
      </c>
      <c r="L9" s="21">
        <f>(K9/G9)*100</f>
        <v>21.918103448275861</v>
      </c>
      <c r="M9" s="69"/>
    </row>
    <row r="10" spans="1:13" ht="18" customHeight="1" x14ac:dyDescent="0.35">
      <c r="A10" s="22" t="s">
        <v>13</v>
      </c>
      <c r="B10" s="23"/>
      <c r="C10" s="23"/>
      <c r="D10" s="23"/>
      <c r="E10" s="23"/>
      <c r="F10" s="23"/>
      <c r="G10" s="23"/>
      <c r="H10" s="92"/>
      <c r="I10" s="92"/>
      <c r="J10" s="92"/>
      <c r="K10" s="25"/>
      <c r="L10" s="26"/>
      <c r="M10" s="70"/>
    </row>
    <row r="11" spans="1:13" ht="18" customHeight="1" x14ac:dyDescent="0.35">
      <c r="A11" s="16" t="s">
        <v>18</v>
      </c>
      <c r="B11" s="17">
        <v>311000</v>
      </c>
      <c r="C11" s="18" t="s">
        <v>1</v>
      </c>
      <c r="D11" s="17">
        <v>311000</v>
      </c>
      <c r="E11" s="27">
        <v>311000</v>
      </c>
      <c r="F11" s="18" t="s">
        <v>1</v>
      </c>
      <c r="G11" s="27">
        <v>311000</v>
      </c>
      <c r="H11" s="95">
        <v>311000</v>
      </c>
      <c r="I11" s="97"/>
      <c r="J11" s="96"/>
      <c r="K11" s="20"/>
      <c r="L11" s="21">
        <f>(K11/G11)*100</f>
        <v>0</v>
      </c>
      <c r="M11" s="69"/>
    </row>
    <row r="12" spans="1:13" ht="18" customHeight="1" x14ac:dyDescent="0.35">
      <c r="A12" s="22" t="s">
        <v>13</v>
      </c>
      <c r="B12" s="23"/>
      <c r="C12" s="23"/>
      <c r="D12" s="23"/>
      <c r="E12" s="23"/>
      <c r="F12" s="23"/>
      <c r="G12" s="23"/>
      <c r="H12" s="92"/>
      <c r="I12" s="92"/>
      <c r="J12" s="92"/>
      <c r="K12" s="25"/>
      <c r="L12" s="26"/>
      <c r="M12" s="70"/>
    </row>
    <row r="13" spans="1:13" ht="18" customHeight="1" x14ac:dyDescent="0.35">
      <c r="A13" s="16" t="s">
        <v>19</v>
      </c>
      <c r="B13" s="17">
        <v>42000000</v>
      </c>
      <c r="C13" s="18" t="s">
        <v>1</v>
      </c>
      <c r="D13" s="17">
        <v>42000000</v>
      </c>
      <c r="E13" s="27">
        <v>39250000</v>
      </c>
      <c r="F13" s="18" t="s">
        <v>1</v>
      </c>
      <c r="G13" s="27">
        <v>39250000</v>
      </c>
      <c r="H13" s="94"/>
      <c r="I13" s="95">
        <v>39250000</v>
      </c>
      <c r="J13" s="96"/>
      <c r="K13" s="20">
        <f>+B13-E13</f>
        <v>2750000</v>
      </c>
      <c r="L13" s="21">
        <f>(K13/G13)*100</f>
        <v>7.0063694267515926</v>
      </c>
      <c r="M13" s="69"/>
    </row>
    <row r="14" spans="1:13" ht="18" customHeight="1" x14ac:dyDescent="0.35">
      <c r="A14" s="22" t="s">
        <v>13</v>
      </c>
      <c r="B14" s="23"/>
      <c r="C14" s="23"/>
      <c r="D14" s="23"/>
      <c r="E14" s="23"/>
      <c r="F14" s="23"/>
      <c r="G14" s="23"/>
      <c r="H14" s="92"/>
      <c r="I14" s="93"/>
      <c r="J14" s="92"/>
      <c r="K14" s="25"/>
      <c r="L14" s="26"/>
      <c r="M14" s="70"/>
    </row>
    <row r="15" spans="1:13" ht="18" customHeight="1" x14ac:dyDescent="0.35">
      <c r="A15" s="16" t="s">
        <v>20</v>
      </c>
      <c r="B15" s="17">
        <v>2428000</v>
      </c>
      <c r="C15" s="18" t="s">
        <v>1</v>
      </c>
      <c r="D15" s="17">
        <v>2428000</v>
      </c>
      <c r="E15" s="27">
        <v>1945046</v>
      </c>
      <c r="F15" s="18" t="s">
        <v>1</v>
      </c>
      <c r="G15" s="27">
        <v>1945046</v>
      </c>
      <c r="H15" s="94"/>
      <c r="I15" s="95">
        <v>1945046</v>
      </c>
      <c r="J15" s="96"/>
      <c r="K15" s="20">
        <f>+B15-E15</f>
        <v>482954</v>
      </c>
      <c r="L15" s="21">
        <f>(K15/G15)*100</f>
        <v>24.829952607804646</v>
      </c>
      <c r="M15" s="69"/>
    </row>
    <row r="16" spans="1:13" ht="18" customHeight="1" x14ac:dyDescent="0.35">
      <c r="A16" s="22" t="s">
        <v>13</v>
      </c>
      <c r="B16" s="23"/>
      <c r="C16" s="23"/>
      <c r="D16" s="23"/>
      <c r="E16" s="23"/>
      <c r="F16" s="23"/>
      <c r="G16" s="23"/>
      <c r="H16" s="92"/>
      <c r="I16" s="93"/>
      <c r="J16" s="92"/>
      <c r="K16" s="25"/>
      <c r="L16" s="26"/>
      <c r="M16" s="70"/>
    </row>
    <row r="17" spans="1:13" ht="18" customHeight="1" x14ac:dyDescent="0.35">
      <c r="A17" s="16" t="s">
        <v>21</v>
      </c>
      <c r="B17" s="17">
        <v>1029500</v>
      </c>
      <c r="C17" s="18" t="s">
        <v>1</v>
      </c>
      <c r="D17" s="17">
        <v>1029500</v>
      </c>
      <c r="E17" s="19">
        <v>965548.74</v>
      </c>
      <c r="F17" s="18" t="s">
        <v>1</v>
      </c>
      <c r="G17" s="19">
        <v>965548.74</v>
      </c>
      <c r="H17" s="97"/>
      <c r="I17" s="98">
        <v>965548.74</v>
      </c>
      <c r="J17" s="96"/>
      <c r="K17" s="20">
        <f>+B17-E17</f>
        <v>63951.260000000009</v>
      </c>
      <c r="L17" s="21">
        <f>(K17/G17)*100</f>
        <v>6.6233072812046769</v>
      </c>
      <c r="M17" s="69"/>
    </row>
    <row r="18" spans="1:13" ht="18" customHeight="1" x14ac:dyDescent="0.35">
      <c r="A18" s="22" t="s">
        <v>13</v>
      </c>
      <c r="B18" s="23"/>
      <c r="C18" s="23"/>
      <c r="D18" s="23"/>
      <c r="E18" s="23"/>
      <c r="F18" s="23"/>
      <c r="G18" s="23"/>
      <c r="H18" s="92"/>
      <c r="I18" s="93"/>
      <c r="J18" s="92"/>
      <c r="K18" s="25"/>
      <c r="L18" s="26"/>
      <c r="M18" s="70"/>
    </row>
    <row r="19" spans="1:13" ht="18" customHeight="1" x14ac:dyDescent="0.35">
      <c r="A19" s="16" t="s">
        <v>22</v>
      </c>
      <c r="B19" s="17">
        <v>7000000</v>
      </c>
      <c r="C19" s="18" t="s">
        <v>1</v>
      </c>
      <c r="D19" s="17">
        <v>7000000</v>
      </c>
      <c r="E19" s="27">
        <v>6180000</v>
      </c>
      <c r="F19" s="18" t="s">
        <v>1</v>
      </c>
      <c r="G19" s="27">
        <v>6180000</v>
      </c>
      <c r="H19" s="94"/>
      <c r="I19" s="95">
        <v>6180000</v>
      </c>
      <c r="J19" s="96"/>
      <c r="K19" s="20">
        <f>+B19-E19</f>
        <v>820000</v>
      </c>
      <c r="L19" s="21">
        <f>(K19/G19)*100</f>
        <v>13.268608414239482</v>
      </c>
      <c r="M19" s="69"/>
    </row>
    <row r="20" spans="1:13" ht="18" customHeight="1" x14ac:dyDescent="0.35">
      <c r="A20" s="28" t="s">
        <v>13</v>
      </c>
      <c r="B20" s="29"/>
      <c r="C20" s="29"/>
      <c r="D20" s="29"/>
      <c r="E20" s="29"/>
      <c r="F20" s="29"/>
      <c r="G20" s="29"/>
      <c r="H20" s="99"/>
      <c r="I20" s="99"/>
      <c r="J20" s="99"/>
      <c r="K20" s="30"/>
      <c r="L20" s="31"/>
      <c r="M20" s="71"/>
    </row>
    <row r="21" spans="1:13" ht="18" customHeight="1" x14ac:dyDescent="0.35">
      <c r="A21" s="83" t="s">
        <v>14</v>
      </c>
      <c r="B21" s="84"/>
      <c r="C21" s="84"/>
      <c r="D21" s="84"/>
      <c r="E21" s="84"/>
      <c r="F21" s="84"/>
      <c r="G21" s="84"/>
      <c r="H21" s="100"/>
      <c r="I21" s="100"/>
      <c r="J21" s="100"/>
      <c r="K21" s="84"/>
      <c r="L21" s="85"/>
      <c r="M21" s="72"/>
    </row>
    <row r="22" spans="1:13" ht="18" customHeight="1" x14ac:dyDescent="0.35">
      <c r="A22" s="32" t="s">
        <v>23</v>
      </c>
      <c r="B22" s="33">
        <v>6735100</v>
      </c>
      <c r="C22" s="34" t="s">
        <v>1</v>
      </c>
      <c r="D22" s="33">
        <v>6735100</v>
      </c>
      <c r="E22" s="35">
        <v>6575000</v>
      </c>
      <c r="F22" s="34" t="s">
        <v>1</v>
      </c>
      <c r="G22" s="35">
        <v>6575000</v>
      </c>
      <c r="H22" s="101"/>
      <c r="I22" s="102">
        <v>6575000</v>
      </c>
      <c r="J22" s="103"/>
      <c r="K22" s="36">
        <f>+B22-E22</f>
        <v>160100</v>
      </c>
      <c r="L22" s="37">
        <f>(K22/G22)*100</f>
        <v>2.4349809885931557</v>
      </c>
      <c r="M22" s="69"/>
    </row>
    <row r="23" spans="1:13" ht="18" customHeight="1" x14ac:dyDescent="0.35">
      <c r="A23" s="22" t="s">
        <v>12</v>
      </c>
      <c r="B23" s="23"/>
      <c r="C23" s="23"/>
      <c r="D23" s="23"/>
      <c r="E23" s="23"/>
      <c r="F23" s="23"/>
      <c r="G23" s="23"/>
      <c r="H23" s="92"/>
      <c r="I23" s="92"/>
      <c r="J23" s="92"/>
      <c r="K23" s="25"/>
      <c r="L23" s="26"/>
      <c r="M23" s="70"/>
    </row>
    <row r="24" spans="1:13" ht="18" customHeight="1" x14ac:dyDescent="0.35">
      <c r="A24" s="16" t="s">
        <v>24</v>
      </c>
      <c r="B24" s="38">
        <v>64800</v>
      </c>
      <c r="C24" s="39" t="s">
        <v>1</v>
      </c>
      <c r="D24" s="38">
        <v>64800</v>
      </c>
      <c r="E24" s="40">
        <v>64550</v>
      </c>
      <c r="F24" s="39" t="s">
        <v>1</v>
      </c>
      <c r="G24" s="40">
        <v>64550</v>
      </c>
      <c r="H24" s="104">
        <v>64550</v>
      </c>
      <c r="I24" s="105"/>
      <c r="J24" s="106"/>
      <c r="K24" s="41">
        <f>+B24-E24</f>
        <v>250</v>
      </c>
      <c r="L24" s="42">
        <f>(K24/G24)*100</f>
        <v>0.38729666924864448</v>
      </c>
      <c r="M24" s="69"/>
    </row>
    <row r="25" spans="1:13" ht="18" customHeight="1" x14ac:dyDescent="0.35">
      <c r="A25" s="22" t="s">
        <v>12</v>
      </c>
      <c r="B25" s="23"/>
      <c r="C25" s="23"/>
      <c r="D25" s="23"/>
      <c r="E25" s="23"/>
      <c r="F25" s="23"/>
      <c r="G25" s="23"/>
      <c r="H25" s="92"/>
      <c r="I25" s="92"/>
      <c r="J25" s="92"/>
      <c r="K25" s="25"/>
      <c r="L25" s="26"/>
      <c r="M25" s="70"/>
    </row>
    <row r="26" spans="1:13" ht="18" customHeight="1" x14ac:dyDescent="0.35">
      <c r="A26" s="16" t="s">
        <v>25</v>
      </c>
      <c r="B26" s="38">
        <v>2880000</v>
      </c>
      <c r="C26" s="39" t="s">
        <v>1</v>
      </c>
      <c r="D26" s="38">
        <v>2880000</v>
      </c>
      <c r="E26" s="43">
        <v>2787000</v>
      </c>
      <c r="F26" s="39" t="s">
        <v>1</v>
      </c>
      <c r="G26" s="43">
        <v>2787000</v>
      </c>
      <c r="H26" s="105"/>
      <c r="I26" s="105"/>
      <c r="J26" s="107">
        <v>2787000</v>
      </c>
      <c r="K26" s="41">
        <f>+B26-E26</f>
        <v>93000</v>
      </c>
      <c r="L26" s="42">
        <f>(K26/G26)*100</f>
        <v>3.3369214208826694</v>
      </c>
      <c r="M26" s="69"/>
    </row>
    <row r="27" spans="1:13" ht="18" customHeight="1" x14ac:dyDescent="0.35">
      <c r="A27" s="22" t="s">
        <v>0</v>
      </c>
      <c r="B27" s="23"/>
      <c r="C27" s="23"/>
      <c r="D27" s="23"/>
      <c r="E27" s="23"/>
      <c r="F27" s="23"/>
      <c r="G27" s="23"/>
      <c r="H27" s="92"/>
      <c r="I27" s="92"/>
      <c r="J27" s="92"/>
      <c r="K27" s="25"/>
      <c r="L27" s="26"/>
      <c r="M27" s="70"/>
    </row>
    <row r="28" spans="1:13" ht="18" customHeight="1" x14ac:dyDescent="0.35">
      <c r="A28" s="16" t="s">
        <v>26</v>
      </c>
      <c r="B28" s="38">
        <v>1278200</v>
      </c>
      <c r="C28" s="39" t="s">
        <v>1</v>
      </c>
      <c r="D28" s="38">
        <v>1278200</v>
      </c>
      <c r="E28" s="43">
        <v>1260000</v>
      </c>
      <c r="F28" s="39" t="s">
        <v>1</v>
      </c>
      <c r="G28" s="43">
        <v>1260000</v>
      </c>
      <c r="H28" s="108"/>
      <c r="I28" s="107">
        <v>1260000</v>
      </c>
      <c r="J28" s="106"/>
      <c r="K28" s="41">
        <f>+B28-E28</f>
        <v>18200</v>
      </c>
      <c r="L28" s="42">
        <f>(K28/G28)*100</f>
        <v>1.4444444444444444</v>
      </c>
      <c r="M28" s="69"/>
    </row>
    <row r="29" spans="1:13" ht="18" customHeight="1" x14ac:dyDescent="0.35">
      <c r="A29" s="22" t="s">
        <v>13</v>
      </c>
      <c r="B29" s="23"/>
      <c r="C29" s="23"/>
      <c r="D29" s="23"/>
      <c r="E29" s="23"/>
      <c r="F29" s="23"/>
      <c r="G29" s="23"/>
      <c r="H29" s="92"/>
      <c r="I29" s="93"/>
      <c r="J29" s="92"/>
      <c r="K29" s="25"/>
      <c r="L29" s="26"/>
      <c r="M29" s="70"/>
    </row>
    <row r="30" spans="1:13" ht="18" customHeight="1" x14ac:dyDescent="0.35">
      <c r="A30" s="16" t="s">
        <v>27</v>
      </c>
      <c r="B30" s="38">
        <v>4223000</v>
      </c>
      <c r="C30" s="39" t="s">
        <v>1</v>
      </c>
      <c r="D30" s="38">
        <v>4223000</v>
      </c>
      <c r="E30" s="43">
        <v>3500000</v>
      </c>
      <c r="F30" s="39" t="s">
        <v>1</v>
      </c>
      <c r="G30" s="43">
        <v>3500000</v>
      </c>
      <c r="H30" s="108"/>
      <c r="I30" s="107">
        <v>3500000</v>
      </c>
      <c r="J30" s="106"/>
      <c r="K30" s="41">
        <f>+B30-E30</f>
        <v>723000</v>
      </c>
      <c r="L30" s="42">
        <f>(K30/G30)*100</f>
        <v>20.657142857142858</v>
      </c>
      <c r="M30" s="69"/>
    </row>
    <row r="31" spans="1:13" ht="18" customHeight="1" x14ac:dyDescent="0.35">
      <c r="A31" s="22" t="s">
        <v>13</v>
      </c>
      <c r="B31" s="23"/>
      <c r="C31" s="23"/>
      <c r="D31" s="23"/>
      <c r="E31" s="23"/>
      <c r="F31" s="23"/>
      <c r="G31" s="23"/>
      <c r="H31" s="92"/>
      <c r="I31" s="92"/>
      <c r="J31" s="92"/>
      <c r="K31" s="25"/>
      <c r="L31" s="26"/>
      <c r="M31" s="70"/>
    </row>
    <row r="32" spans="1:13" ht="18" customHeight="1" x14ac:dyDescent="0.35">
      <c r="A32" s="16" t="s">
        <v>28</v>
      </c>
      <c r="B32" s="38">
        <v>160000</v>
      </c>
      <c r="C32" s="39" t="s">
        <v>1</v>
      </c>
      <c r="D32" s="38">
        <v>160000</v>
      </c>
      <c r="E32" s="40">
        <v>159858</v>
      </c>
      <c r="F32" s="39" t="s">
        <v>1</v>
      </c>
      <c r="G32" s="40">
        <v>159858</v>
      </c>
      <c r="H32" s="104">
        <v>159858</v>
      </c>
      <c r="I32" s="105"/>
      <c r="J32" s="106"/>
      <c r="K32" s="41">
        <f>+B32-E32</f>
        <v>142</v>
      </c>
      <c r="L32" s="42">
        <f>(K32/G32)*100</f>
        <v>8.8828835591587538E-2</v>
      </c>
      <c r="M32" s="69"/>
    </row>
    <row r="33" spans="1:13" ht="18" customHeight="1" x14ac:dyDescent="0.35">
      <c r="A33" s="22" t="s">
        <v>12</v>
      </c>
      <c r="B33" s="23"/>
      <c r="C33" s="23"/>
      <c r="D33" s="23"/>
      <c r="E33" s="23"/>
      <c r="F33" s="23"/>
      <c r="G33" s="23"/>
      <c r="H33" s="92"/>
      <c r="I33" s="92"/>
      <c r="J33" s="92"/>
      <c r="K33" s="25"/>
      <c r="L33" s="26"/>
      <c r="M33" s="70"/>
    </row>
    <row r="34" spans="1:13" ht="18" customHeight="1" x14ac:dyDescent="0.35">
      <c r="A34" s="16" t="s">
        <v>29</v>
      </c>
      <c r="B34" s="38">
        <v>653500</v>
      </c>
      <c r="C34" s="39" t="s">
        <v>1</v>
      </c>
      <c r="D34" s="38">
        <v>653500</v>
      </c>
      <c r="E34" s="40">
        <v>638790</v>
      </c>
      <c r="F34" s="39" t="s">
        <v>1</v>
      </c>
      <c r="G34" s="40">
        <v>638790</v>
      </c>
      <c r="H34" s="108"/>
      <c r="I34" s="104">
        <v>638790</v>
      </c>
      <c r="J34" s="106"/>
      <c r="K34" s="41">
        <f>+B34-E34</f>
        <v>14710</v>
      </c>
      <c r="L34" s="42">
        <f>(K34/G34)*100</f>
        <v>2.302791214640179</v>
      </c>
      <c r="M34" s="69"/>
    </row>
    <row r="35" spans="1:13" ht="18" customHeight="1" x14ac:dyDescent="0.35">
      <c r="A35" s="22" t="s">
        <v>12</v>
      </c>
      <c r="B35" s="23"/>
      <c r="C35" s="23"/>
      <c r="D35" s="23"/>
      <c r="E35" s="23"/>
      <c r="F35" s="23"/>
      <c r="G35" s="23"/>
      <c r="H35" s="92"/>
      <c r="I35" s="92"/>
      <c r="J35" s="92"/>
      <c r="K35" s="25"/>
      <c r="L35" s="26"/>
      <c r="M35" s="70"/>
    </row>
    <row r="36" spans="1:13" ht="18" customHeight="1" x14ac:dyDescent="0.35">
      <c r="A36" s="16" t="s">
        <v>30</v>
      </c>
      <c r="B36" s="38">
        <v>417300</v>
      </c>
      <c r="C36" s="39" t="s">
        <v>1</v>
      </c>
      <c r="D36" s="38">
        <v>417300</v>
      </c>
      <c r="E36" s="43">
        <v>405000</v>
      </c>
      <c r="F36" s="39" t="s">
        <v>1</v>
      </c>
      <c r="G36" s="43">
        <v>405000</v>
      </c>
      <c r="H36" s="107">
        <v>405000</v>
      </c>
      <c r="I36" s="105"/>
      <c r="J36" s="106"/>
      <c r="K36" s="41">
        <f>+B36-E36</f>
        <v>12300</v>
      </c>
      <c r="L36" s="42">
        <f>(K36/G36)*100</f>
        <v>3.0370370370370372</v>
      </c>
      <c r="M36" s="69"/>
    </row>
    <row r="37" spans="1:13" ht="18" customHeight="1" x14ac:dyDescent="0.35">
      <c r="A37" s="22" t="s">
        <v>13</v>
      </c>
      <c r="B37" s="23"/>
      <c r="C37" s="23"/>
      <c r="D37" s="23"/>
      <c r="E37" s="23"/>
      <c r="F37" s="23"/>
      <c r="G37" s="23"/>
      <c r="H37" s="92"/>
      <c r="I37" s="92"/>
      <c r="J37" s="92"/>
      <c r="K37" s="25"/>
      <c r="L37" s="26"/>
      <c r="M37" s="70"/>
    </row>
    <row r="38" spans="1:13" ht="18" customHeight="1" x14ac:dyDescent="0.35">
      <c r="A38" s="44" t="s">
        <v>31</v>
      </c>
      <c r="B38" s="38">
        <v>2500000</v>
      </c>
      <c r="C38" s="39" t="s">
        <v>1</v>
      </c>
      <c r="D38" s="38">
        <v>2500000</v>
      </c>
      <c r="E38" s="43">
        <v>2495000</v>
      </c>
      <c r="F38" s="39" t="s">
        <v>1</v>
      </c>
      <c r="G38" s="43">
        <v>2495000</v>
      </c>
      <c r="H38" s="108"/>
      <c r="I38" s="107">
        <v>2495000</v>
      </c>
      <c r="J38" s="106"/>
      <c r="K38" s="41">
        <f>+B38-E38</f>
        <v>5000</v>
      </c>
      <c r="L38" s="42">
        <f>(K38/G38)*100</f>
        <v>0.20040080160320639</v>
      </c>
      <c r="M38" s="69"/>
    </row>
    <row r="39" spans="1:13" ht="18" customHeight="1" x14ac:dyDescent="0.35">
      <c r="A39" s="22" t="s">
        <v>13</v>
      </c>
      <c r="B39" s="23"/>
      <c r="C39" s="23"/>
      <c r="D39" s="23"/>
      <c r="E39" s="23"/>
      <c r="F39" s="23"/>
      <c r="G39" s="23"/>
      <c r="H39" s="92"/>
      <c r="I39" s="93"/>
      <c r="J39" s="92"/>
      <c r="K39" s="25"/>
      <c r="L39" s="26"/>
      <c r="M39" s="70"/>
    </row>
    <row r="40" spans="1:13" ht="18" customHeight="1" x14ac:dyDescent="0.35">
      <c r="A40" s="16" t="s">
        <v>32</v>
      </c>
      <c r="B40" s="38">
        <v>7999900</v>
      </c>
      <c r="C40" s="39" t="s">
        <v>1</v>
      </c>
      <c r="D40" s="38">
        <v>7999900</v>
      </c>
      <c r="E40" s="40">
        <v>7894000</v>
      </c>
      <c r="F40" s="39" t="s">
        <v>1</v>
      </c>
      <c r="G40" s="40">
        <v>7894000</v>
      </c>
      <c r="H40" s="108"/>
      <c r="I40" s="104">
        <v>7894000</v>
      </c>
      <c r="J40" s="108"/>
      <c r="K40" s="45">
        <f>+B40-E40</f>
        <v>105900</v>
      </c>
      <c r="L40" s="46">
        <f>(K40/G40)*100</f>
        <v>1.3415252090195084</v>
      </c>
      <c r="M40" s="73"/>
    </row>
    <row r="41" spans="1:13" ht="18" customHeight="1" x14ac:dyDescent="0.35">
      <c r="A41" s="22" t="s">
        <v>0</v>
      </c>
      <c r="B41" s="23"/>
      <c r="C41" s="47"/>
      <c r="D41" s="23"/>
      <c r="E41" s="23"/>
      <c r="F41" s="47"/>
      <c r="G41" s="23"/>
      <c r="H41" s="92"/>
      <c r="I41" s="93"/>
      <c r="J41" s="92"/>
      <c r="K41" s="48"/>
      <c r="L41" s="47"/>
      <c r="M41" s="74"/>
    </row>
    <row r="42" spans="1:13" ht="18" customHeight="1" x14ac:dyDescent="0.35">
      <c r="A42" s="16" t="s">
        <v>33</v>
      </c>
      <c r="B42" s="38">
        <v>689500</v>
      </c>
      <c r="C42" s="39" t="s">
        <v>1</v>
      </c>
      <c r="D42" s="38">
        <v>689500</v>
      </c>
      <c r="E42" s="40">
        <v>655025</v>
      </c>
      <c r="F42" s="39" t="s">
        <v>1</v>
      </c>
      <c r="G42" s="40">
        <v>655025</v>
      </c>
      <c r="H42" s="108"/>
      <c r="I42" s="104">
        <v>655025</v>
      </c>
      <c r="J42" s="106"/>
      <c r="K42" s="41">
        <f>+B42-E42</f>
        <v>34475</v>
      </c>
      <c r="L42" s="42">
        <f>(K42/G42)*100</f>
        <v>5.2631578947368416</v>
      </c>
      <c r="M42" s="69"/>
    </row>
    <row r="43" spans="1:13" ht="18" customHeight="1" x14ac:dyDescent="0.35">
      <c r="A43" s="22" t="s">
        <v>13</v>
      </c>
      <c r="B43" s="23"/>
      <c r="C43" s="23"/>
      <c r="D43" s="23"/>
      <c r="E43" s="49"/>
      <c r="F43" s="23"/>
      <c r="G43" s="49"/>
      <c r="H43" s="92"/>
      <c r="I43" s="93"/>
      <c r="J43" s="92"/>
      <c r="K43" s="25"/>
      <c r="L43" s="26"/>
      <c r="M43" s="70"/>
    </row>
    <row r="44" spans="1:13" ht="18" customHeight="1" x14ac:dyDescent="0.35">
      <c r="A44" s="16" t="s">
        <v>34</v>
      </c>
      <c r="B44" s="38">
        <v>5268000</v>
      </c>
      <c r="C44" s="39" t="s">
        <v>1</v>
      </c>
      <c r="D44" s="38">
        <v>5268000</v>
      </c>
      <c r="E44" s="40">
        <v>5191000</v>
      </c>
      <c r="F44" s="39" t="s">
        <v>1</v>
      </c>
      <c r="G44" s="40">
        <v>5191000</v>
      </c>
      <c r="H44" s="108"/>
      <c r="I44" s="104">
        <v>5191000</v>
      </c>
      <c r="J44" s="106"/>
      <c r="K44" s="41">
        <f>+B44-E44</f>
        <v>77000</v>
      </c>
      <c r="L44" s="42">
        <f>(K44/G44)*100</f>
        <v>1.4833365440184936</v>
      </c>
      <c r="M44" s="69"/>
    </row>
    <row r="45" spans="1:13" ht="18" customHeight="1" x14ac:dyDescent="0.35">
      <c r="A45" s="22" t="s">
        <v>12</v>
      </c>
      <c r="B45" s="23"/>
      <c r="C45" s="23"/>
      <c r="D45" s="23"/>
      <c r="E45" s="23"/>
      <c r="F45" s="23"/>
      <c r="G45" s="49"/>
      <c r="H45" s="24"/>
      <c r="I45" s="24"/>
      <c r="J45" s="24"/>
      <c r="K45" s="25"/>
      <c r="L45" s="26"/>
      <c r="M45" s="70"/>
    </row>
    <row r="46" spans="1:13" ht="18" customHeight="1" x14ac:dyDescent="0.35">
      <c r="A46" s="63"/>
      <c r="B46" s="50">
        <f>SUM(B7:B45)</f>
        <v>88181300</v>
      </c>
      <c r="C46" s="51" t="s">
        <v>1</v>
      </c>
      <c r="D46" s="52">
        <f>SUM(D7:D45)</f>
        <v>88181300</v>
      </c>
      <c r="E46" s="53">
        <f>SUM(E7:E45)</f>
        <v>82335817.74000001</v>
      </c>
      <c r="F46" s="51" t="s">
        <v>1</v>
      </c>
      <c r="G46" s="53">
        <f>SUM(G7:G45)</f>
        <v>82335817.74000001</v>
      </c>
      <c r="H46" s="86">
        <f>SUM(H7:H45)</f>
        <v>940408</v>
      </c>
      <c r="I46" s="87">
        <f>SUM(I7:I45)</f>
        <v>78608409.74000001</v>
      </c>
      <c r="J46" s="87">
        <f>SUM(J26:J45)</f>
        <v>2787000</v>
      </c>
      <c r="K46" s="54">
        <f>SUM(K7:K45)</f>
        <v>5845482.2599999998</v>
      </c>
      <c r="L46" s="55">
        <f>(K46/G46)*100</f>
        <v>7.0995617951580439</v>
      </c>
      <c r="M46" s="75"/>
    </row>
    <row r="47" spans="1:13" ht="18" customHeight="1" x14ac:dyDescent="0.35">
      <c r="A47" s="62"/>
      <c r="B47" s="56">
        <v>100</v>
      </c>
      <c r="C47" s="57" t="s">
        <v>1</v>
      </c>
      <c r="D47" s="57">
        <v>100</v>
      </c>
      <c r="E47" s="58">
        <v>100</v>
      </c>
      <c r="F47" s="57" t="s">
        <v>1</v>
      </c>
      <c r="G47" s="59">
        <f>(G46/D46)*100</f>
        <v>93.371063638209023</v>
      </c>
      <c r="H47" s="60"/>
      <c r="I47" s="60"/>
      <c r="J47" s="60"/>
      <c r="K47" s="61">
        <f>(K46/G46)*100</f>
        <v>7.0995617951580439</v>
      </c>
      <c r="L47" s="62"/>
      <c r="M47" s="70"/>
    </row>
    <row r="48" spans="1:13" ht="18" customHeight="1" x14ac:dyDescent="0.35"/>
    <row r="49" spans="5:11" ht="18" customHeight="1" x14ac:dyDescent="0.35">
      <c r="E49" s="4"/>
    </row>
    <row r="50" spans="5:11" ht="18" customHeight="1" x14ac:dyDescent="0.35">
      <c r="E50" s="4"/>
    </row>
    <row r="51" spans="5:11" x14ac:dyDescent="0.35">
      <c r="E51" s="4"/>
      <c r="K51" s="11"/>
    </row>
    <row r="52" spans="5:11" x14ac:dyDescent="0.35">
      <c r="E52" s="4"/>
    </row>
    <row r="53" spans="5:11" x14ac:dyDescent="0.35">
      <c r="E53" s="4"/>
    </row>
    <row r="54" spans="5:11" x14ac:dyDescent="0.35">
      <c r="E54" s="4"/>
    </row>
    <row r="55" spans="5:11" x14ac:dyDescent="0.35">
      <c r="E55" s="4"/>
    </row>
    <row r="56" spans="5:11" x14ac:dyDescent="0.35">
      <c r="E56" s="4"/>
    </row>
  </sheetData>
  <mergeCells count="11">
    <mergeCell ref="A6:L6"/>
    <mergeCell ref="K4:K5"/>
    <mergeCell ref="L4:L5"/>
    <mergeCell ref="A1:L1"/>
    <mergeCell ref="A2:L2"/>
    <mergeCell ref="H4:J4"/>
    <mergeCell ref="A4:A5"/>
    <mergeCell ref="B4:C4"/>
    <mergeCell ref="D4:D5"/>
    <mergeCell ref="E4:F4"/>
    <mergeCell ref="G4:G5"/>
  </mergeCells>
  <printOptions horizontalCentered="1"/>
  <pageMargins left="0" right="0" top="0.19685039370078741" bottom="0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27C95-D6D1-49CC-A0FD-0903AACA210D}">
  <dimension ref="A2:F14"/>
  <sheetViews>
    <sheetView workbookViewId="0">
      <selection activeCell="D25" sqref="D25"/>
    </sheetView>
  </sheetViews>
  <sheetFormatPr defaultRowHeight="14.25" x14ac:dyDescent="0.2"/>
  <cols>
    <col min="1" max="1" width="25.5" customWidth="1"/>
    <col min="2" max="2" width="15" customWidth="1"/>
    <col min="3" max="3" width="20.125" customWidth="1"/>
    <col min="4" max="4" width="21.5" customWidth="1"/>
    <col min="5" max="5" width="14.625" customWidth="1"/>
    <col min="6" max="6" width="10.625" customWidth="1"/>
    <col min="7" max="7" width="16" customWidth="1"/>
  </cols>
  <sheetData>
    <row r="2" spans="1:6" ht="23.25" x14ac:dyDescent="0.2">
      <c r="A2" s="183" t="s">
        <v>55</v>
      </c>
      <c r="B2" s="183"/>
      <c r="C2" s="183"/>
      <c r="D2" s="183"/>
      <c r="E2" s="183"/>
      <c r="F2" s="183"/>
    </row>
    <row r="3" spans="1:6" ht="21" x14ac:dyDescent="0.2">
      <c r="A3" s="188" t="s">
        <v>39</v>
      </c>
      <c r="B3" s="188" t="s">
        <v>40</v>
      </c>
      <c r="C3" s="189" t="s">
        <v>41</v>
      </c>
      <c r="D3" s="156" t="s">
        <v>42</v>
      </c>
      <c r="E3" s="190" t="s">
        <v>44</v>
      </c>
      <c r="F3" s="188"/>
    </row>
    <row r="4" spans="1:6" ht="21" x14ac:dyDescent="0.2">
      <c r="A4" s="188"/>
      <c r="B4" s="188"/>
      <c r="C4" s="189"/>
      <c r="D4" s="157" t="s">
        <v>43</v>
      </c>
      <c r="E4" s="155" t="s">
        <v>45</v>
      </c>
      <c r="F4" s="110" t="s">
        <v>46</v>
      </c>
    </row>
    <row r="5" spans="1:6" ht="21" x14ac:dyDescent="0.2">
      <c r="A5" s="184" t="s">
        <v>47</v>
      </c>
      <c r="B5" s="185"/>
      <c r="C5" s="185"/>
      <c r="D5" s="187"/>
      <c r="E5" s="185"/>
      <c r="F5" s="186"/>
    </row>
    <row r="6" spans="1:6" ht="21" x14ac:dyDescent="0.2">
      <c r="A6" s="121" t="s">
        <v>58</v>
      </c>
      <c r="B6" s="122">
        <v>6</v>
      </c>
      <c r="C6" s="123">
        <v>55001000</v>
      </c>
      <c r="D6" s="124">
        <v>50399594.740000002</v>
      </c>
      <c r="E6" s="123">
        <v>4601405.26</v>
      </c>
      <c r="F6" s="125">
        <v>9.1300000000000008</v>
      </c>
    </row>
    <row r="7" spans="1:6" ht="21" x14ac:dyDescent="0.2">
      <c r="A7" s="126" t="s">
        <v>8</v>
      </c>
      <c r="B7" s="127" t="s">
        <v>1</v>
      </c>
      <c r="C7" s="128" t="s">
        <v>1</v>
      </c>
      <c r="D7" s="129" t="s">
        <v>1</v>
      </c>
      <c r="E7" s="128" t="s">
        <v>1</v>
      </c>
      <c r="F7" s="130" t="s">
        <v>1</v>
      </c>
    </row>
    <row r="8" spans="1:6" ht="21" x14ac:dyDescent="0.2">
      <c r="A8" s="131" t="s">
        <v>48</v>
      </c>
      <c r="B8" s="132">
        <v>1</v>
      </c>
      <c r="C8" s="133">
        <v>311000</v>
      </c>
      <c r="D8" s="134">
        <v>311000</v>
      </c>
      <c r="E8" s="135">
        <v>0</v>
      </c>
      <c r="F8" s="136">
        <v>0</v>
      </c>
    </row>
    <row r="9" spans="1:6" ht="21" x14ac:dyDescent="0.2">
      <c r="A9" s="184" t="s">
        <v>49</v>
      </c>
      <c r="B9" s="185"/>
      <c r="C9" s="185"/>
      <c r="D9" s="185"/>
      <c r="E9" s="185"/>
      <c r="F9" s="186"/>
    </row>
    <row r="10" spans="1:6" ht="21" x14ac:dyDescent="0.2">
      <c r="A10" s="121" t="s">
        <v>58</v>
      </c>
      <c r="B10" s="122">
        <v>8</v>
      </c>
      <c r="C10" s="124">
        <v>29347200</v>
      </c>
      <c r="D10" s="123">
        <v>28208815</v>
      </c>
      <c r="E10" s="124">
        <v>1138385</v>
      </c>
      <c r="F10" s="137">
        <v>4.04</v>
      </c>
    </row>
    <row r="11" spans="1:6" ht="21.75" thickBot="1" x14ac:dyDescent="0.25">
      <c r="A11" s="126" t="s">
        <v>8</v>
      </c>
      <c r="B11" s="127">
        <v>1</v>
      </c>
      <c r="C11" s="138">
        <v>2880000</v>
      </c>
      <c r="D11" s="139">
        <v>2787000</v>
      </c>
      <c r="E11" s="138">
        <v>93000</v>
      </c>
      <c r="F11" s="128">
        <v>3.34</v>
      </c>
    </row>
    <row r="12" spans="1:6" ht="21.75" thickBot="1" x14ac:dyDescent="0.25">
      <c r="A12" s="131" t="s">
        <v>48</v>
      </c>
      <c r="B12" s="132">
        <v>3</v>
      </c>
      <c r="C12" s="119">
        <v>953100</v>
      </c>
      <c r="D12" s="120">
        <v>940408</v>
      </c>
      <c r="E12" s="134">
        <v>12692</v>
      </c>
      <c r="F12" s="135">
        <v>2.02</v>
      </c>
    </row>
    <row r="13" spans="1:6" ht="21" x14ac:dyDescent="0.2">
      <c r="A13" s="140" t="s">
        <v>6</v>
      </c>
      <c r="B13" s="141">
        <v>19</v>
      </c>
      <c r="C13" s="142">
        <v>88181300</v>
      </c>
      <c r="D13" s="142">
        <v>82335817.739999995</v>
      </c>
      <c r="E13" s="142">
        <v>5845482.2599999998</v>
      </c>
      <c r="F13" s="143">
        <v>7.1</v>
      </c>
    </row>
    <row r="14" spans="1:6" ht="21" x14ac:dyDescent="0.2">
      <c r="A14" s="144" t="s">
        <v>50</v>
      </c>
      <c r="B14" s="145"/>
      <c r="C14" s="146">
        <v>100</v>
      </c>
      <c r="D14" s="146">
        <v>93.37</v>
      </c>
      <c r="E14" s="146">
        <v>7.1</v>
      </c>
      <c r="F14" s="147"/>
    </row>
  </sheetData>
  <mergeCells count="7">
    <mergeCell ref="A2:F2"/>
    <mergeCell ref="A9:F9"/>
    <mergeCell ref="A5:F5"/>
    <mergeCell ref="A3:A4"/>
    <mergeCell ref="B3:B4"/>
    <mergeCell ref="C3:C4"/>
    <mergeCell ref="E3:F3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73E97-D00B-40C2-B0C4-278AB1E6E8FB}">
  <dimension ref="A2:F6"/>
  <sheetViews>
    <sheetView workbookViewId="0">
      <selection activeCell="D18" sqref="D18"/>
    </sheetView>
  </sheetViews>
  <sheetFormatPr defaultRowHeight="14.25" x14ac:dyDescent="0.2"/>
  <cols>
    <col min="1" max="2" width="10.625" customWidth="1"/>
    <col min="3" max="5" width="18.625" customWidth="1"/>
  </cols>
  <sheetData>
    <row r="2" spans="1:6" ht="23.25" x14ac:dyDescent="0.2">
      <c r="A2" s="183" t="s">
        <v>56</v>
      </c>
      <c r="B2" s="183"/>
      <c r="C2" s="183"/>
      <c r="D2" s="183"/>
      <c r="E2" s="183"/>
      <c r="F2" s="183"/>
    </row>
    <row r="3" spans="1:6" ht="21" x14ac:dyDescent="0.2">
      <c r="A3" s="191" t="s">
        <v>51</v>
      </c>
      <c r="B3" s="191"/>
      <c r="C3" s="191" t="s">
        <v>39</v>
      </c>
      <c r="D3" s="191"/>
      <c r="E3" s="191"/>
    </row>
    <row r="4" spans="1:6" ht="21" x14ac:dyDescent="0.2">
      <c r="A4" s="192"/>
      <c r="B4" s="192"/>
      <c r="C4" s="111" t="s">
        <v>35</v>
      </c>
      <c r="D4" s="111" t="s">
        <v>52</v>
      </c>
      <c r="E4" s="111" t="s">
        <v>36</v>
      </c>
    </row>
    <row r="5" spans="1:6" ht="21" x14ac:dyDescent="0.2">
      <c r="A5" s="152" t="s">
        <v>53</v>
      </c>
      <c r="B5" s="153">
        <v>19</v>
      </c>
      <c r="C5" s="148">
        <v>14</v>
      </c>
      <c r="D5" s="112">
        <v>1</v>
      </c>
      <c r="E5" s="112">
        <v>4</v>
      </c>
    </row>
    <row r="6" spans="1:6" ht="21" x14ac:dyDescent="0.2">
      <c r="A6" s="150" t="s">
        <v>54</v>
      </c>
      <c r="B6" s="151">
        <v>100</v>
      </c>
      <c r="C6" s="149">
        <v>73.69</v>
      </c>
      <c r="D6" s="113">
        <v>5.27</v>
      </c>
      <c r="E6" s="113">
        <v>21.06</v>
      </c>
    </row>
  </sheetData>
  <mergeCells count="3">
    <mergeCell ref="A3:B4"/>
    <mergeCell ref="C3:E3"/>
    <mergeCell ref="A2:F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4BFA-70D9-4AE0-849F-E99546F34A96}">
  <dimension ref="A2:F7"/>
  <sheetViews>
    <sheetView zoomScaleNormal="100" workbookViewId="0">
      <selection activeCell="B21" sqref="B21"/>
    </sheetView>
  </sheetViews>
  <sheetFormatPr defaultRowHeight="14.25" x14ac:dyDescent="0.2"/>
  <cols>
    <col min="1" max="6" width="15.625" customWidth="1"/>
    <col min="8" max="12" width="10.625" customWidth="1"/>
  </cols>
  <sheetData>
    <row r="2" spans="1:6" ht="23.25" x14ac:dyDescent="0.2">
      <c r="A2" s="183" t="s">
        <v>57</v>
      </c>
      <c r="B2" s="183"/>
      <c r="C2" s="183"/>
      <c r="D2" s="183"/>
      <c r="E2" s="183"/>
      <c r="F2" s="183"/>
    </row>
    <row r="3" spans="1:6" ht="19.5" x14ac:dyDescent="0.2">
      <c r="A3" s="193" t="s">
        <v>59</v>
      </c>
      <c r="B3" s="193"/>
      <c r="C3" s="193" t="s">
        <v>39</v>
      </c>
      <c r="D3" s="193"/>
      <c r="E3" s="193"/>
    </row>
    <row r="4" spans="1:6" ht="19.5" x14ac:dyDescent="0.2">
      <c r="A4" s="193"/>
      <c r="B4" s="193"/>
      <c r="C4" s="114" t="s">
        <v>35</v>
      </c>
      <c r="D4" s="114" t="s">
        <v>52</v>
      </c>
      <c r="E4" s="114" t="s">
        <v>36</v>
      </c>
    </row>
    <row r="5" spans="1:6" ht="21" x14ac:dyDescent="0.35">
      <c r="A5" s="115" t="s">
        <v>45</v>
      </c>
      <c r="B5" s="116">
        <v>82335817.739999995</v>
      </c>
      <c r="C5" s="116">
        <v>78608409.739999995</v>
      </c>
      <c r="D5" s="116">
        <v>2787000</v>
      </c>
      <c r="E5" s="154">
        <v>940408</v>
      </c>
    </row>
    <row r="6" spans="1:6" ht="19.5" x14ac:dyDescent="0.2">
      <c r="A6" s="117" t="s">
        <v>54</v>
      </c>
      <c r="B6" s="118">
        <v>100</v>
      </c>
      <c r="C6" s="118">
        <v>95.45</v>
      </c>
      <c r="D6" s="118">
        <v>3.39</v>
      </c>
      <c r="E6" s="118">
        <v>0.77</v>
      </c>
    </row>
    <row r="7" spans="1:6" ht="19.5" x14ac:dyDescent="0.2">
      <c r="A7" s="109"/>
    </row>
  </sheetData>
  <mergeCells count="3">
    <mergeCell ref="A3:B4"/>
    <mergeCell ref="C3:E3"/>
    <mergeCell ref="A2:F2"/>
  </mergeCells>
  <printOptions horizontalCentered="1"/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วิเคราะห์ 68</vt:lpstr>
      <vt:lpstr>ตาราง1</vt:lpstr>
      <vt:lpstr>ตาราง2</vt:lpstr>
      <vt:lpstr>ตาราง3</vt:lpstr>
      <vt:lpstr>'วิเคราะห์ 68'!Print_Area</vt:lpstr>
      <vt:lpstr>'วิเคราะห์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Chompoo</dc:creator>
  <cp:lastModifiedBy>admin</cp:lastModifiedBy>
  <cp:lastPrinted>2026-06-26T12:03:30Z</cp:lastPrinted>
  <dcterms:created xsi:type="dcterms:W3CDTF">2015-10-07T02:52:31Z</dcterms:created>
  <dcterms:modified xsi:type="dcterms:W3CDTF">2026-06-27T03:23:14Z</dcterms:modified>
</cp:coreProperties>
</file>